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omparativo Aut. Pago e Liquid." sheetId="1" r:id="rId1"/>
    <sheet name="Execução Orçamentária 2010" sheetId="2" r:id="rId2"/>
    <sheet name="Graf Aut X Pago" sheetId="3" r:id="rId3"/>
    <sheet name="Graf Aut X Liquidado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<sst xmlns="http://schemas.openxmlformats.org/spreadsheetml/2006/main" count="46" uniqueCount="30">
  <si>
    <t>Autorizado</t>
  </si>
  <si>
    <t>Empenhado</t>
  </si>
  <si>
    <t>Liquidado</t>
  </si>
  <si>
    <t>Dot. Inicial</t>
  </si>
  <si>
    <t>Cred/Rem.</t>
  </si>
  <si>
    <t xml:space="preserve">Liquidado </t>
  </si>
  <si>
    <t>Pago</t>
  </si>
  <si>
    <t>Total</t>
  </si>
  <si>
    <r>
      <t xml:space="preserve">Elaboração: </t>
    </r>
    <r>
      <rPr>
        <i/>
        <sz val="10"/>
        <rFont val="Arial"/>
        <family val="2"/>
      </rPr>
      <t>Washington Luiz Moura Lima</t>
    </r>
  </si>
  <si>
    <t xml:space="preserve"> Observações: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</si>
  <si>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</si>
  <si>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 xml:space="preserve"> Não Liquidado</t>
  </si>
  <si>
    <t>% Não Liquid</t>
  </si>
  <si>
    <t xml:space="preserve"> Não Pago</t>
  </si>
  <si>
    <t>% Não Pago</t>
  </si>
  <si>
    <t>Fonte: SIGA BRASIL, Senado Federal, a partir do SIAFI/SIDOR/SELOR</t>
  </si>
  <si>
    <t xml:space="preserve">Total </t>
  </si>
  <si>
    <t>GND 1 - Pessoal e Encargos Sociais</t>
  </si>
  <si>
    <t>GND 3 - Outras Despesas Correntes</t>
  </si>
  <si>
    <t>GND 4 - Investimentos</t>
  </si>
  <si>
    <t>GND 5 - Inversões Financeiras</t>
  </si>
  <si>
    <r>
      <t>COMPARATIVO AUTORIZADO E</t>
    </r>
    <r>
      <rPr>
        <b/>
        <sz val="22"/>
        <rFont val="Arial"/>
        <family val="2"/>
      </rPr>
      <t xml:space="preserve"> PAGO </t>
    </r>
  </si>
  <si>
    <r>
      <t xml:space="preserve">COMPARATIVO AUTORIZADO E </t>
    </r>
    <r>
      <rPr>
        <b/>
        <sz val="18"/>
        <rFont val="Arial"/>
        <family val="2"/>
      </rPr>
      <t>LIQUIDADO</t>
    </r>
  </si>
  <si>
    <t>1-Pessoal e Encargos - Pagamento do Pessoal Ativo, Inativos e Pensionistas bem como da Contribuição da União à Previdência dos Servidores</t>
  </si>
  <si>
    <t>2-Outras Despesas Correntes - Despesas com Reformas, Manutenções e Modernizações de Instalações da JT, Aluguéis, Administração em Geral, Benefícios Sociais dos Servidores</t>
  </si>
  <si>
    <t>como Aux Alimentação, Assist Médica, Auxílio Creche, Aux Transporte, Diárias, Capacitação de Recursos Humanos, Manutenção do Sistema e-Jus, Divulgação de Atos - TV Justiça.</t>
  </si>
  <si>
    <t>3-Investimentos - Construções em Geral, Despesas Administrativas relativas a Investimentos e Sistema e- Jus.</t>
  </si>
  <si>
    <t>4-Inversões Financeiras - Aquisições de Imóveis.</t>
  </si>
  <si>
    <t>5- GND - Grupo de Natureza da Despesa</t>
  </si>
  <si>
    <t>Grupo de Natureza de Despesa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</si>
</sst>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0.0%"/>
    <numFmt numFmtId="186" formatCode="_(* #,##0.000_);_(* \(#,##0.000\);_(* &quot;-&quot;??_);_(@_)"/>
    <numFmt numFmtId="187" formatCode="0.00_);[Red]\(0.00\)"/>
  </numFmts>
  <fonts count="3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8.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3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0"/>
    </font>
    <font>
      <b/>
      <i/>
      <sz val="14"/>
      <color indexed="9"/>
      <name val="Arial"/>
      <family val="2"/>
    </font>
    <font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i/>
      <sz val="16"/>
      <color indexed="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56"/>
      <name val="Arial"/>
      <family val="2"/>
    </font>
    <font>
      <b/>
      <sz val="20"/>
      <color indexed="9"/>
      <name val="Arial"/>
      <family val="2"/>
    </font>
    <font>
      <b/>
      <sz val="20"/>
      <color indexed="13"/>
      <name val="Arial"/>
      <family val="2"/>
    </font>
    <font>
      <b/>
      <sz val="18"/>
      <color indexed="9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1" fillId="0" borderId="0" xfId="0" applyFont="1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43" fontId="0" fillId="0" borderId="0" xfId="21" applyAlignment="1">
      <alignment/>
    </xf>
    <xf numFmtId="14" fontId="0" fillId="0" borderId="0" xfId="0" applyNumberFormat="1" applyAlignment="1">
      <alignment/>
    </xf>
    <xf numFmtId="43" fontId="2" fillId="0" borderId="0" xfId="21" applyFont="1" applyAlignment="1">
      <alignment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2" fillId="3" borderId="2" xfId="0" applyFont="1" applyFill="1" applyBorder="1" applyAlignment="1">
      <alignment/>
    </xf>
    <xf numFmtId="184" fontId="12" fillId="3" borderId="3" xfId="20" applyNumberFormat="1" applyFont="1" applyFill="1" applyBorder="1" applyAlignment="1">
      <alignment horizontal="center"/>
    </xf>
    <xf numFmtId="184" fontId="0" fillId="0" borderId="6" xfId="0" applyNumberFormat="1" applyFont="1" applyBorder="1" applyAlignment="1">
      <alignment horizontal="center"/>
    </xf>
    <xf numFmtId="184" fontId="0" fillId="0" borderId="7" xfId="0" applyNumberFormat="1" applyFont="1" applyBorder="1" applyAlignment="1">
      <alignment horizontal="center"/>
    </xf>
    <xf numFmtId="184" fontId="15" fillId="0" borderId="1" xfId="20" applyNumberFormat="1" applyFont="1" applyBorder="1" applyAlignment="1">
      <alignment horizontal="center"/>
    </xf>
    <xf numFmtId="10" fontId="16" fillId="0" borderId="8" xfId="20" applyNumberFormat="1" applyFont="1" applyBorder="1" applyAlignment="1">
      <alignment horizontal="center"/>
    </xf>
    <xf numFmtId="10" fontId="0" fillId="0" borderId="0" xfId="20" applyNumberFormat="1" applyAlignment="1">
      <alignment/>
    </xf>
    <xf numFmtId="43" fontId="0" fillId="0" borderId="0" xfId="21" applyAlignment="1">
      <alignment/>
    </xf>
    <xf numFmtId="184" fontId="10" fillId="3" borderId="3" xfId="20" applyNumberFormat="1" applyFont="1" applyFill="1" applyBorder="1" applyAlignment="1">
      <alignment horizontal="center"/>
    </xf>
    <xf numFmtId="10" fontId="10" fillId="3" borderId="5" xfId="20" applyNumberFormat="1" applyFont="1" applyFill="1" applyBorder="1" applyAlignment="1">
      <alignment horizontal="center"/>
    </xf>
    <xf numFmtId="187" fontId="14" fillId="2" borderId="9" xfId="21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2" fillId="0" borderId="1" xfId="19" applyFont="1" applyFill="1" applyBorder="1" applyAlignment="1">
      <alignment horizontal="left" wrapText="1"/>
      <protection/>
    </xf>
    <xf numFmtId="184" fontId="22" fillId="0" borderId="6" xfId="21" applyNumberFormat="1" applyFont="1" applyFill="1" applyBorder="1" applyAlignment="1">
      <alignment horizontal="center"/>
    </xf>
    <xf numFmtId="184" fontId="23" fillId="0" borderId="6" xfId="21" applyNumberFormat="1" applyFont="1" applyFill="1" applyBorder="1" applyAlignment="1">
      <alignment horizontal="center"/>
    </xf>
    <xf numFmtId="184" fontId="24" fillId="0" borderId="6" xfId="21" applyNumberFormat="1" applyFont="1" applyFill="1" applyBorder="1" applyAlignment="1">
      <alignment horizontal="center"/>
    </xf>
    <xf numFmtId="184" fontId="22" fillId="0" borderId="10" xfId="21" applyNumberFormat="1" applyFont="1" applyFill="1" applyBorder="1" applyAlignment="1">
      <alignment horizontal="center"/>
    </xf>
    <xf numFmtId="0" fontId="22" fillId="0" borderId="11" xfId="19" applyFont="1" applyFill="1" applyBorder="1" applyAlignment="1">
      <alignment horizontal="left" wrapText="1"/>
      <protection/>
    </xf>
    <xf numFmtId="184" fontId="22" fillId="0" borderId="12" xfId="21" applyNumberFormat="1" applyFont="1" applyFill="1" applyBorder="1" applyAlignment="1">
      <alignment horizontal="left"/>
    </xf>
    <xf numFmtId="184" fontId="23" fillId="0" borderId="12" xfId="21" applyNumberFormat="1" applyFont="1" applyFill="1" applyBorder="1" applyAlignment="1">
      <alignment horizontal="left"/>
    </xf>
    <xf numFmtId="184" fontId="24" fillId="0" borderId="12" xfId="21" applyNumberFormat="1" applyFont="1" applyFill="1" applyBorder="1" applyAlignment="1">
      <alignment horizontal="left"/>
    </xf>
    <xf numFmtId="184" fontId="22" fillId="0" borderId="8" xfId="21" applyNumberFormat="1" applyFont="1" applyFill="1" applyBorder="1" applyAlignment="1">
      <alignment horizontal="left"/>
    </xf>
    <xf numFmtId="0" fontId="14" fillId="4" borderId="2" xfId="19" applyFont="1" applyFill="1" applyBorder="1" applyAlignment="1">
      <alignment horizontal="center" wrapText="1"/>
      <protection/>
    </xf>
    <xf numFmtId="3" fontId="14" fillId="2" borderId="3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6" fillId="0" borderId="1" xfId="19" applyFont="1" applyFill="1" applyBorder="1" applyAlignment="1">
      <alignment horizontal="left" wrapText="1"/>
      <protection/>
    </xf>
    <xf numFmtId="184" fontId="27" fillId="0" borderId="6" xfId="0" applyNumberFormat="1" applyFont="1" applyBorder="1" applyAlignment="1">
      <alignment horizontal="center"/>
    </xf>
    <xf numFmtId="184" fontId="27" fillId="0" borderId="7" xfId="0" applyNumberFormat="1" applyFont="1" applyBorder="1" applyAlignment="1">
      <alignment horizontal="center"/>
    </xf>
    <xf numFmtId="184" fontId="28" fillId="0" borderId="1" xfId="20" applyNumberFormat="1" applyFont="1" applyBorder="1" applyAlignment="1">
      <alignment horizontal="center"/>
    </xf>
    <xf numFmtId="10" fontId="6" fillId="0" borderId="8" xfId="20" applyNumberFormat="1" applyFont="1" applyBorder="1" applyAlignment="1">
      <alignment horizontal="center"/>
    </xf>
    <xf numFmtId="0" fontId="29" fillId="3" borderId="2" xfId="0" applyFont="1" applyFill="1" applyBorder="1" applyAlignment="1">
      <alignment/>
    </xf>
    <xf numFmtId="184" fontId="30" fillId="3" borderId="3" xfId="20" applyNumberFormat="1" applyFont="1" applyFill="1" applyBorder="1" applyAlignment="1">
      <alignment horizontal="center"/>
    </xf>
    <xf numFmtId="10" fontId="30" fillId="3" borderId="5" xfId="20" applyNumberFormat="1" applyFont="1" applyFill="1" applyBorder="1" applyAlignment="1">
      <alignment horizontal="center"/>
    </xf>
    <xf numFmtId="184" fontId="31" fillId="3" borderId="3" xfId="20" applyNumberFormat="1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Autorizado X Pago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('Comparativo Aut. Pago e Liquid.'!$B$2,'Comparativo Aut. Pago e Liquid.'!$C$2,'Comparativo Aut. Pago e Liquid.'!$D$2)</c:f>
              <c:strCache>
                <c:ptCount val="3"/>
                <c:pt idx="0">
                  <c:v>Autorizado</c:v>
                </c:pt>
                <c:pt idx="1">
                  <c:v>Pago</c:v>
                </c:pt>
                <c:pt idx="2">
                  <c:v> Não Pago</c:v>
                </c:pt>
              </c:strCache>
            </c:strRef>
          </c:cat>
          <c:val>
            <c:numRef>
              <c:f>('Comparativo Aut. Pago e Liquid.'!$B$7,'Comparativo Aut. Pago e Liquid.'!$C$7,'Comparativo Aut. Pago e Liquid.'!$D$7)</c:f>
              <c:numCache>
                <c:ptCount val="3"/>
                <c:pt idx="0">
                  <c:v>6836011128.000001</c:v>
                </c:pt>
                <c:pt idx="1">
                  <c:v>6331174557.869999</c:v>
                </c:pt>
                <c:pt idx="2">
                  <c:v>504836570.1300016</c:v>
                </c:pt>
              </c:numCache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Comparativo Autorizado X Liquidado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('Comparativo Aut. Pago e Liquid.'!$B$10,'Comparativo Aut. Pago e Liquid.'!$C$10,'Comparativo Aut. Pago e Liquid.'!$D$10)</c:f>
              <c:strCache>
                <c:ptCount val="3"/>
                <c:pt idx="0">
                  <c:v>Autorizado</c:v>
                </c:pt>
                <c:pt idx="1">
                  <c:v>Liquidado</c:v>
                </c:pt>
                <c:pt idx="2">
                  <c:v> Não Liquidado</c:v>
                </c:pt>
              </c:strCache>
            </c:strRef>
          </c:cat>
          <c:val>
            <c:numRef>
              <c:f>('Comparativo Aut. Pago e Liquid.'!$B$15,'Comparativo Aut. Pago e Liquid.'!$C$15,'Comparativo Aut. Pago e Liquid.'!$D$15)</c:f>
              <c:numCache>
                <c:ptCount val="3"/>
                <c:pt idx="0">
                  <c:v>6836011128.000001</c:v>
                </c:pt>
                <c:pt idx="1">
                  <c:v>6731698621.52</c:v>
                </c:pt>
                <c:pt idx="2">
                  <c:v>104312506.48000008</c:v>
                </c:pt>
              </c:numCache>
            </c:numRef>
          </c:val>
        </c:ser>
        <c:axId val="9567786"/>
        <c:axId val="19001211"/>
      </c:barChart>
      <c:catAx>
        <c:axId val="956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1211"/>
        <c:crosses val="autoZero"/>
        <c:auto val="1"/>
        <c:lblOffset val="100"/>
        <c:noMultiLvlLbl val="0"/>
      </c:catAx>
      <c:valAx>
        <c:axId val="19001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6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13</xdr:col>
      <xdr:colOff>581025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66675"/>
        <a:ext cx="85058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13</xdr:col>
      <xdr:colOff>447675</xdr:colOff>
      <xdr:row>30</xdr:row>
      <xdr:rowOff>104775</xdr:rowOff>
    </xdr:to>
    <xdr:graphicFrame>
      <xdr:nvGraphicFramePr>
        <xdr:cNvPr id="1" name="Chart 2"/>
        <xdr:cNvGraphicFramePr/>
      </xdr:nvGraphicFramePr>
      <xdr:xfrm>
        <a:off x="76200" y="38100"/>
        <a:ext cx="82962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90" zoomScaleNormal="90" workbookViewId="0" topLeftCell="A1">
      <selection activeCell="A1" sqref="A1:E1"/>
    </sheetView>
  </sheetViews>
  <sheetFormatPr defaultColWidth="9.140625" defaultRowHeight="12.75"/>
  <cols>
    <col min="1" max="1" width="58.8515625" style="0" customWidth="1"/>
    <col min="2" max="3" width="31.8515625" style="0" bestFit="1" customWidth="1"/>
    <col min="4" max="4" width="26.28125" style="0" bestFit="1" customWidth="1"/>
    <col min="5" max="5" width="20.28125" style="0" bestFit="1" customWidth="1"/>
    <col min="6" max="7" width="16.00390625" style="0" bestFit="1" customWidth="1"/>
    <col min="8" max="8" width="13.57421875" style="0" bestFit="1" customWidth="1"/>
  </cols>
  <sheetData>
    <row r="1" spans="1:5" ht="28.5" thickBot="1">
      <c r="A1" s="50" t="s">
        <v>21</v>
      </c>
      <c r="B1" s="51"/>
      <c r="C1" s="51"/>
      <c r="D1" s="51"/>
      <c r="E1" s="52"/>
    </row>
    <row r="2" spans="1:7" ht="21" thickBot="1">
      <c r="A2" s="38" t="s">
        <v>29</v>
      </c>
      <c r="B2" s="38" t="s">
        <v>0</v>
      </c>
      <c r="C2" s="39" t="s">
        <v>6</v>
      </c>
      <c r="D2" s="37" t="s">
        <v>13</v>
      </c>
      <c r="E2" s="40" t="s">
        <v>14</v>
      </c>
      <c r="F2" s="7"/>
      <c r="G2" s="7"/>
    </row>
    <row r="3" spans="1:7" ht="20.25">
      <c r="A3" s="41" t="str">
        <f>'Execução Orçamentária 2010'!A2</f>
        <v>GND 1 - Pessoal e Encargos Sociais</v>
      </c>
      <c r="B3" s="42">
        <f>'Execução Orçamentária 2010'!D2</f>
        <v>5434286239.000001</v>
      </c>
      <c r="C3" s="43">
        <f>'Execução Orçamentária 2010'!G2</f>
        <v>5382823292.579999</v>
      </c>
      <c r="D3" s="44">
        <f>B3-C3</f>
        <v>51462946.42000198</v>
      </c>
      <c r="E3" s="45">
        <f>D3/B3</f>
        <v>0.009470047059845714</v>
      </c>
      <c r="F3" s="7"/>
      <c r="G3" s="7"/>
    </row>
    <row r="4" spans="1:7" ht="20.25">
      <c r="A4" s="41" t="str">
        <f>'Execução Orçamentária 2010'!A3</f>
        <v>GND 3 - Outras Despesas Correntes</v>
      </c>
      <c r="B4" s="42">
        <f>'Execução Orçamentária 2010'!D3</f>
        <v>1032084204</v>
      </c>
      <c r="C4" s="43">
        <f>'Execução Orçamentária 2010'!G3</f>
        <v>887260497.8800004</v>
      </c>
      <c r="D4" s="44">
        <f>B4-C4</f>
        <v>144823706.11999965</v>
      </c>
      <c r="E4" s="45">
        <f>D4/B4</f>
        <v>0.14032159930237595</v>
      </c>
      <c r="F4" s="7"/>
      <c r="G4" s="7"/>
    </row>
    <row r="5" spans="1:7" ht="20.25">
      <c r="A5" s="41" t="str">
        <f>'Execução Orçamentária 2010'!A4</f>
        <v>GND 4 - Investimentos</v>
      </c>
      <c r="B5" s="42">
        <f>'Execução Orçamentária 2010'!D4</f>
        <v>331829457</v>
      </c>
      <c r="C5" s="43">
        <f>'Execução Orçamentária 2010'!G4</f>
        <v>54190767.410000004</v>
      </c>
      <c r="D5" s="44">
        <f>B5-C5</f>
        <v>277638689.59</v>
      </c>
      <c r="E5" s="45">
        <f>D5/B5</f>
        <v>0.8366909077333661</v>
      </c>
      <c r="F5" s="7"/>
      <c r="G5" s="7"/>
    </row>
    <row r="6" spans="1:7" ht="21" thickBot="1">
      <c r="A6" s="41" t="str">
        <f>'Execução Orçamentária 2010'!A5</f>
        <v>GND 5 - Inversões Financeiras</v>
      </c>
      <c r="B6" s="42">
        <f>'Execução Orçamentária 2010'!D5</f>
        <v>37811228</v>
      </c>
      <c r="C6" s="43">
        <f>'Execução Orçamentária 2010'!G5</f>
        <v>6900000</v>
      </c>
      <c r="D6" s="44">
        <f>B6-C6</f>
        <v>30911228</v>
      </c>
      <c r="E6" s="45">
        <f>D6/B6</f>
        <v>0.8175145224058843</v>
      </c>
      <c r="F6" s="7"/>
      <c r="G6" s="7"/>
    </row>
    <row r="7" spans="1:7" ht="27" thickBot="1">
      <c r="A7" s="46" t="s">
        <v>7</v>
      </c>
      <c r="B7" s="49">
        <f>SUM(B3:B6)</f>
        <v>6836011128.000001</v>
      </c>
      <c r="C7" s="49">
        <f>SUM(C3:C6)</f>
        <v>6331174557.869999</v>
      </c>
      <c r="D7" s="47">
        <f>SUM(D3:D6)</f>
        <v>504836570.1300016</v>
      </c>
      <c r="E7" s="48">
        <f>D7/B7</f>
        <v>0.07384958284550082</v>
      </c>
      <c r="F7" s="7"/>
      <c r="G7" s="7"/>
    </row>
    <row r="8" ht="13.5" thickBot="1"/>
    <row r="9" spans="1:7" ht="24" thickBot="1">
      <c r="A9" s="53" t="s">
        <v>22</v>
      </c>
      <c r="B9" s="54"/>
      <c r="C9" s="54"/>
      <c r="D9" s="54"/>
      <c r="E9" s="55"/>
      <c r="F9" s="7"/>
      <c r="G9" s="7"/>
    </row>
    <row r="10" spans="1:5" ht="15.75" thickBot="1">
      <c r="A10" s="9" t="s">
        <v>29</v>
      </c>
      <c r="B10" s="9" t="s">
        <v>0</v>
      </c>
      <c r="C10" s="10" t="s">
        <v>2</v>
      </c>
      <c r="D10" s="8" t="s">
        <v>11</v>
      </c>
      <c r="E10" s="11" t="s">
        <v>12</v>
      </c>
    </row>
    <row r="11" spans="1:5" ht="12.75">
      <c r="A11" s="2" t="str">
        <f>'Execução Orçamentária 2010'!A2</f>
        <v>GND 1 - Pessoal e Encargos Sociais</v>
      </c>
      <c r="B11" s="14">
        <f>'Execução Orçamentária 2010'!D2</f>
        <v>5434286239.000001</v>
      </c>
      <c r="C11" s="15">
        <f>'Execução Orçamentária 2010'!F2</f>
        <v>5411456041.700001</v>
      </c>
      <c r="D11" s="16">
        <f>B11-C11</f>
        <v>22830197.30000019</v>
      </c>
      <c r="E11" s="17">
        <f>D11/B11</f>
        <v>0.004201140001819508</v>
      </c>
    </row>
    <row r="12" spans="1:5" ht="12.75">
      <c r="A12" s="2" t="str">
        <f>'Execução Orçamentária 2010'!A3</f>
        <v>GND 3 - Outras Despesas Correntes</v>
      </c>
      <c r="B12" s="14">
        <f>'Execução Orçamentária 2010'!D3</f>
        <v>1032084204</v>
      </c>
      <c r="C12" s="15">
        <f>'Execução Orçamentária 2010'!F3</f>
        <v>1014531277.2800001</v>
      </c>
      <c r="D12" s="16">
        <f>B12-C12</f>
        <v>17552926.71999991</v>
      </c>
      <c r="E12" s="17">
        <f>D12/B12</f>
        <v>0.01700726224853637</v>
      </c>
    </row>
    <row r="13" spans="1:5" ht="12.75">
      <c r="A13" s="2" t="str">
        <f>'Execução Orçamentária 2010'!A4</f>
        <v>GND 4 - Investimentos</v>
      </c>
      <c r="B13" s="14">
        <f>'Execução Orçamentária 2010'!D4</f>
        <v>331829457</v>
      </c>
      <c r="C13" s="15">
        <f>'Execução Orçamentária 2010'!F4</f>
        <v>288811302.54</v>
      </c>
      <c r="D13" s="16">
        <f>B13-C13</f>
        <v>43018154.45999998</v>
      </c>
      <c r="E13" s="17">
        <f>D13/B13</f>
        <v>0.12963934802207744</v>
      </c>
    </row>
    <row r="14" spans="1:5" ht="13.5" thickBot="1">
      <c r="A14" s="2" t="str">
        <f>'Execução Orçamentária 2010'!A5</f>
        <v>GND 5 - Inversões Financeiras</v>
      </c>
      <c r="B14" s="14">
        <f>'Execução Orçamentária 2010'!D5</f>
        <v>37811228</v>
      </c>
      <c r="C14" s="15">
        <f>'Execução Orçamentária 2010'!F5</f>
        <v>16900000</v>
      </c>
      <c r="D14" s="16">
        <f>B14-C14</f>
        <v>20911228</v>
      </c>
      <c r="E14" s="17">
        <f>D14/B14</f>
        <v>0.5530428157477456</v>
      </c>
    </row>
    <row r="15" spans="1:7" ht="18.75" thickBot="1">
      <c r="A15" s="12" t="s">
        <v>16</v>
      </c>
      <c r="B15" s="13">
        <f>SUM(B11:B14)</f>
        <v>6836011128.000001</v>
      </c>
      <c r="C15" s="13">
        <f>SUM(C11:C14)</f>
        <v>6731698621.52</v>
      </c>
      <c r="D15" s="20">
        <f>SUM(D11:D14)</f>
        <v>104312506.48000008</v>
      </c>
      <c r="E15" s="21">
        <f>D15/B15</f>
        <v>0.015259265166017744</v>
      </c>
      <c r="G15" s="18"/>
    </row>
    <row r="16" spans="2:3" ht="12.75">
      <c r="B16" s="19"/>
      <c r="C16" s="19"/>
    </row>
    <row r="17" spans="1:6" ht="12.75">
      <c r="A17" t="s">
        <v>15</v>
      </c>
      <c r="D17" s="4"/>
      <c r="E17" s="6"/>
      <c r="F17" s="19"/>
    </row>
    <row r="18" spans="4:6" ht="12.75">
      <c r="D18" s="6"/>
      <c r="E18" s="6"/>
      <c r="F18" s="19"/>
    </row>
    <row r="19" spans="1:6" ht="12.75">
      <c r="A19" s="3" t="s">
        <v>9</v>
      </c>
      <c r="D19" s="6"/>
      <c r="E19" s="19"/>
      <c r="F19" s="6"/>
    </row>
    <row r="20" spans="1:6" ht="12.75">
      <c r="A20" t="s">
        <v>23</v>
      </c>
      <c r="F20" s="19"/>
    </row>
    <row r="21" spans="1:6" ht="12.75">
      <c r="A21" t="s">
        <v>24</v>
      </c>
      <c r="F21" s="19"/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7" ht="12.75">
      <c r="A27" t="s">
        <v>10</v>
      </c>
    </row>
  </sheetData>
  <mergeCells count="2">
    <mergeCell ref="A1:E1"/>
    <mergeCell ref="A9:E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7.57421875" style="0" customWidth="1"/>
    <col min="2" max="2" width="22.8515625" style="0" bestFit="1" customWidth="1"/>
    <col min="3" max="3" width="17.140625" style="0" bestFit="1" customWidth="1"/>
    <col min="4" max="7" width="22.8515625" style="0" bestFit="1" customWidth="1"/>
    <col min="8" max="8" width="13.57421875" style="0" bestFit="1" customWidth="1"/>
  </cols>
  <sheetData>
    <row r="1" spans="1:7" ht="19.5" thickBot="1">
      <c r="A1" s="22" t="s">
        <v>29</v>
      </c>
      <c r="B1" s="23" t="s">
        <v>3</v>
      </c>
      <c r="C1" s="23" t="s">
        <v>4</v>
      </c>
      <c r="D1" s="23" t="s">
        <v>0</v>
      </c>
      <c r="E1" s="23" t="s">
        <v>1</v>
      </c>
      <c r="F1" s="23" t="s">
        <v>5</v>
      </c>
      <c r="G1" s="24" t="s">
        <v>6</v>
      </c>
    </row>
    <row r="2" spans="1:7" ht="18">
      <c r="A2" s="25" t="s">
        <v>17</v>
      </c>
      <c r="B2" s="26">
        <v>5384407725</v>
      </c>
      <c r="C2" s="26">
        <v>44723380</v>
      </c>
      <c r="D2" s="27">
        <v>5434286239.000001</v>
      </c>
      <c r="E2" s="26">
        <v>5411456041.700001</v>
      </c>
      <c r="F2" s="28">
        <v>5411456041.700001</v>
      </c>
      <c r="G2" s="29">
        <v>5382823292.579999</v>
      </c>
    </row>
    <row r="3" spans="1:7" ht="18">
      <c r="A3" s="25" t="s">
        <v>18</v>
      </c>
      <c r="B3" s="26">
        <v>1031083979</v>
      </c>
      <c r="C3" s="26">
        <v>15550641</v>
      </c>
      <c r="D3" s="27">
        <v>1032084204</v>
      </c>
      <c r="E3" s="26">
        <v>1014531277.2800001</v>
      </c>
      <c r="F3" s="28">
        <v>1014531277.2800001</v>
      </c>
      <c r="G3" s="29">
        <v>887260497.8800004</v>
      </c>
    </row>
    <row r="4" spans="1:7" ht="18">
      <c r="A4" s="30" t="s">
        <v>19</v>
      </c>
      <c r="B4" s="26">
        <v>347585865</v>
      </c>
      <c r="C4" s="26">
        <v>-1129526</v>
      </c>
      <c r="D4" s="27">
        <v>331829457</v>
      </c>
      <c r="E4" s="26">
        <v>288811302.54</v>
      </c>
      <c r="F4" s="28">
        <v>288811302.54</v>
      </c>
      <c r="G4" s="29">
        <v>54190767.410000004</v>
      </c>
    </row>
    <row r="5" spans="1:7" ht="18.75" thickBot="1">
      <c r="A5" s="30" t="s">
        <v>20</v>
      </c>
      <c r="B5" s="31">
        <v>15036428</v>
      </c>
      <c r="C5" s="31">
        <v>1519473</v>
      </c>
      <c r="D5" s="32">
        <v>37811228</v>
      </c>
      <c r="E5" s="31">
        <v>16900000</v>
      </c>
      <c r="F5" s="33">
        <v>16900000</v>
      </c>
      <c r="G5" s="34">
        <v>6900000</v>
      </c>
    </row>
    <row r="6" spans="1:7" s="1" customFormat="1" ht="18.75" thickBot="1">
      <c r="A6" s="35" t="s">
        <v>7</v>
      </c>
      <c r="B6" s="36">
        <f aca="true" t="shared" si="0" ref="B6:G6">SUM(B2:B5)</f>
        <v>6778113997</v>
      </c>
      <c r="C6" s="36">
        <f t="shared" si="0"/>
        <v>60663968</v>
      </c>
      <c r="D6" s="36">
        <f t="shared" si="0"/>
        <v>6836011128.000001</v>
      </c>
      <c r="E6" s="36">
        <f t="shared" si="0"/>
        <v>6731698621.52</v>
      </c>
      <c r="F6" s="36">
        <f t="shared" si="0"/>
        <v>6731698621.52</v>
      </c>
      <c r="G6" s="36">
        <f t="shared" si="0"/>
        <v>6331174557.869999</v>
      </c>
    </row>
    <row r="7" spans="2:7" ht="12.75">
      <c r="B7" s="7"/>
      <c r="C7" s="7"/>
      <c r="D7" s="7"/>
      <c r="E7" s="7"/>
      <c r="F7" s="7"/>
      <c r="G7" s="7"/>
    </row>
    <row r="8" spans="1:6" ht="12.75">
      <c r="A8" t="s">
        <v>15</v>
      </c>
      <c r="D8" s="4"/>
      <c r="E8" s="6"/>
      <c r="F8" s="5"/>
    </row>
    <row r="9" spans="4:6" ht="12.75">
      <c r="D9" s="6"/>
      <c r="E9" s="6"/>
      <c r="F9" s="5"/>
    </row>
    <row r="10" spans="1:6" ht="12.75">
      <c r="A10" s="3" t="s">
        <v>9</v>
      </c>
      <c r="D10" s="6"/>
      <c r="E10" s="5"/>
      <c r="F10" s="6"/>
    </row>
    <row r="11" spans="1:6" ht="12.75">
      <c r="A11" t="s">
        <v>23</v>
      </c>
      <c r="F11" s="5"/>
    </row>
    <row r="12" spans="1:6" ht="12.75">
      <c r="A12" t="s">
        <v>24</v>
      </c>
      <c r="F12" s="5"/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8" ht="12.75">
      <c r="A18" t="s">
        <v>10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workbookViewId="0" topLeftCell="A1">
      <selection activeCell="A1" sqref="A1"/>
    </sheetView>
  </sheetViews>
  <sheetFormatPr defaultColWidth="9.140625" defaultRowHeight="12.75"/>
  <sheetData>
    <row r="33" ht="12.75">
      <c r="A33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workbookViewId="0" topLeftCell="A1">
      <selection activeCell="A1" sqref="A1"/>
    </sheetView>
  </sheetViews>
  <sheetFormatPr defaultColWidth="9.140625" defaultRowHeight="12.75"/>
  <sheetData>
    <row r="33" ht="12.75">
      <c r="A33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2011-01-17T14:33:25Z</cp:lastPrinted>
  <dcterms:created xsi:type="dcterms:W3CDTF">2004-09-16T15:13:47Z</dcterms:created>
  <dcterms:modified xsi:type="dcterms:W3CDTF">2011-01-21T14:38:52Z</dcterms:modified>
  <cp:category/>
  <cp:version/>
  <cp:contentType/>
  <cp:contentStatus/>
</cp:coreProperties>
</file>