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Comparativo Autorizado e Pago" sheetId="1" r:id="rId1"/>
    <sheet name="Comparativo Autorizado e Liquid" sheetId="2" r:id="rId2"/>
    <sheet name="Execução Orçamentária 2010" sheetId="3" r:id="rId3"/>
    <sheet name="Graf Aut X Pago" sheetId="4" r:id="rId4"/>
    <sheet name="Graf Aut X Liquidado" sheetId="5" r:id="rId5"/>
    <sheet name="Plan3" sheetId="6" r:id="rId6"/>
  </sheets>
  <definedNames/>
  <calcPr fullCalcOnLoad="1"/>
</workbook>
</file>

<file path=xl/sharedStrings.xml><?xml version="1.0" encoding="utf-8"?>
<sst xmlns="http://schemas.openxmlformats.org/spreadsheetml/2006/main" count="54" uniqueCount="34">
  <si>
    <t>Autorizado</t>
  </si>
  <si>
    <t>Empenhado</t>
  </si>
  <si>
    <t>Liquidado</t>
  </si>
  <si>
    <t>Dot. Inicial</t>
  </si>
  <si>
    <t>Cred/Rem.</t>
  </si>
  <si>
    <t xml:space="preserve">Liquidado </t>
  </si>
  <si>
    <t>Pago</t>
  </si>
  <si>
    <t>Projeto/Atividade</t>
  </si>
  <si>
    <t>Total</t>
  </si>
  <si>
    <r>
      <t xml:space="preserve">Elaboração: </t>
    </r>
    <r>
      <rPr>
        <i/>
        <sz val="10"/>
        <rFont val="Arial"/>
        <family val="2"/>
      </rPr>
      <t>Washington Luiz Moura Lima</t>
    </r>
  </si>
  <si>
    <t xml:space="preserve"> Observações: </t>
  </si>
  <si>
    <r>
      <t xml:space="preserve"> Elaboração: </t>
    </r>
    <r>
      <rPr>
        <i/>
        <sz val="10"/>
        <rFont val="Arial"/>
        <family val="2"/>
      </rPr>
      <t xml:space="preserve">Economista Washington Luiz Moura Lima </t>
    </r>
  </si>
  <si>
    <r>
      <t>Apreciação de Causas na JT.</t>
    </r>
    <r>
      <rPr>
        <sz val="10"/>
        <rFont val="Arial"/>
        <family val="0"/>
      </rPr>
      <t xml:space="preserve"> Eles foram divididos para melhor visualização da situação orçamentária.</t>
    </r>
  </si>
  <si>
    <t xml:space="preserve"> Não Liquidado</t>
  </si>
  <si>
    <t xml:space="preserve"> Não Pago</t>
  </si>
  <si>
    <t>% Não Pago</t>
  </si>
  <si>
    <t>Fonte: SIGA BRASIL, Senado Federal, a partir do SIAFI/SIDOR/SELOR</t>
  </si>
  <si>
    <t xml:space="preserve">Os Projetos/Atividade - Administração de Unidade e Pagamento de Pessoal Ativo, em 2004 foram unificados num único denominado de </t>
  </si>
  <si>
    <t>Orçamento Autrorizado, são os valores que estão aprovados de gastos para o ano.</t>
  </si>
  <si>
    <t>Orçamento Liquidado são valores já "reservados", e prontos para serem pagos, no próprio orçamento, ou em restos a pagar. Porém eles ainda podem ser anulados.</t>
  </si>
  <si>
    <t>ADMINISTRAÇÃO DE UNIDADE*</t>
  </si>
  <si>
    <t>APRECIACAO DE CAUSAS NA JT  (PGTO DE PESSOAL ATIVO)</t>
  </si>
  <si>
    <t>PAGAMENTO DE APOSENTADORIAS E PENSOES</t>
  </si>
  <si>
    <t>ASSISTENCIA JURIDICA A PESSOAS CARENTES</t>
  </si>
  <si>
    <t xml:space="preserve">CAPACITACAO DE RECURSOS HUMANOS   </t>
  </si>
  <si>
    <t>AUXILIO-ALIMENTACAO AOS SERVIDORES E EMPREGADOS</t>
  </si>
  <si>
    <t>AUXILIO-TRANSPORTE AOS SERVIDORES E EMPREGADOS</t>
  </si>
  <si>
    <t xml:space="preserve">ASSISTENCIA MEDICA E ODONTOLOGICA </t>
  </si>
  <si>
    <t xml:space="preserve">ASSISTENCIA PRE-ESCOLAR </t>
  </si>
  <si>
    <r>
      <t xml:space="preserve">COMPARATIVO AUTORIZADO E </t>
    </r>
    <r>
      <rPr>
        <b/>
        <sz val="22"/>
        <rFont val="Arial"/>
        <family val="2"/>
      </rPr>
      <t xml:space="preserve">PAGO </t>
    </r>
  </si>
  <si>
    <t>% Não Liquidado</t>
  </si>
  <si>
    <r>
      <t xml:space="preserve">COMPARATIVO AUTORIZADO E </t>
    </r>
    <r>
      <rPr>
        <b/>
        <sz val="18"/>
        <rFont val="Arial"/>
        <family val="2"/>
      </rPr>
      <t xml:space="preserve">LIQUIDADO </t>
    </r>
  </si>
  <si>
    <t>CONTRIBUICAO DA UNIAO, DE SUAS AUTARQUIAS E FUNDACOES PARA O CUSTEIO DO REGIME DE PREVIDENCIA DOS SERVIDORES PUBLICOS FEDERAIS - NO ESTADO DE SANTA CATARINA</t>
  </si>
  <si>
    <t>CONSTRUCAO DO EDIFICIO-SEDE DO FORUM TRABALHISTA DE JOINVILLE - SC - NO MUNICIPIO DE JOINVILLE - SC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</si>
</sst>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.0"/>
    <numFmt numFmtId="183" formatCode="_(* #,##0.0_);_(* \(#,##0.0\);_(* &quot;-&quot;??_);_(@_)"/>
    <numFmt numFmtId="184" formatCode="_(* #,##0_);_(* \(#,##0\);_(* &quot;-&quot;??_);_(@_)"/>
    <numFmt numFmtId="185" formatCode="0.0%"/>
    <numFmt numFmtId="186" formatCode="_(* #,##0.000_);_(* \(#,##0.000\);_(* &quot;-&quot;??_);_(@_)"/>
    <numFmt numFmtId="187" formatCode="0.00_);[Red]\(0.00\)"/>
  </numFmts>
  <fonts count="32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8.5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6"/>
      <color indexed="13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0"/>
    </font>
    <font>
      <b/>
      <sz val="22"/>
      <name val="Arial"/>
      <family val="2"/>
    </font>
    <font>
      <b/>
      <i/>
      <sz val="11"/>
      <color indexed="9"/>
      <name val="Arial"/>
      <family val="2"/>
    </font>
    <font>
      <b/>
      <sz val="12"/>
      <color indexed="1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3" fillId="0" borderId="0" xfId="0" applyFont="1" applyAlignment="1">
      <alignment/>
    </xf>
    <xf numFmtId="0" fontId="1" fillId="0" borderId="1" xfId="19" applyFont="1" applyFill="1" applyBorder="1" applyAlignment="1">
      <alignment horizontal="left" wrapText="1"/>
      <protection/>
    </xf>
    <xf numFmtId="0" fontId="1" fillId="0" borderId="2" xfId="19" applyFont="1" applyFill="1" applyBorder="1" applyAlignment="1">
      <alignment horizontal="left" wrapText="1"/>
      <protection/>
    </xf>
    <xf numFmtId="184" fontId="1" fillId="0" borderId="3" xfId="21" applyNumberFormat="1" applyFont="1" applyFill="1" applyBorder="1" applyAlignment="1">
      <alignment horizontal="center"/>
    </xf>
    <xf numFmtId="184" fontId="14" fillId="0" borderId="3" xfId="21" applyNumberFormat="1" applyFont="1" applyFill="1" applyBorder="1" applyAlignment="1">
      <alignment horizontal="center"/>
    </xf>
    <xf numFmtId="184" fontId="3" fillId="0" borderId="3" xfId="21" applyNumberFormat="1" applyFont="1" applyFill="1" applyBorder="1" applyAlignment="1">
      <alignment horizontal="center"/>
    </xf>
    <xf numFmtId="184" fontId="1" fillId="0" borderId="4" xfId="21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43" fontId="0" fillId="0" borderId="0" xfId="21" applyAlignment="1">
      <alignment/>
    </xf>
    <xf numFmtId="0" fontId="15" fillId="0" borderId="2" xfId="19" applyFont="1" applyFill="1" applyBorder="1" applyAlignment="1">
      <alignment horizontal="left" wrapText="1"/>
      <protection/>
    </xf>
    <xf numFmtId="184" fontId="13" fillId="0" borderId="3" xfId="0" applyNumberFormat="1" applyFont="1" applyBorder="1" applyAlignment="1">
      <alignment horizontal="center"/>
    </xf>
    <xf numFmtId="184" fontId="13" fillId="0" borderId="5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43" fontId="2" fillId="0" borderId="0" xfId="21" applyFont="1" applyAlignment="1">
      <alignment/>
    </xf>
    <xf numFmtId="184" fontId="1" fillId="0" borderId="6" xfId="21" applyNumberFormat="1" applyFont="1" applyFill="1" applyBorder="1" applyAlignment="1">
      <alignment horizontal="left"/>
    </xf>
    <xf numFmtId="184" fontId="14" fillId="0" borderId="6" xfId="21" applyNumberFormat="1" applyFont="1" applyFill="1" applyBorder="1" applyAlignment="1">
      <alignment horizontal="left"/>
    </xf>
    <xf numFmtId="184" fontId="3" fillId="0" borderId="6" xfId="21" applyNumberFormat="1" applyFont="1" applyFill="1" applyBorder="1" applyAlignment="1">
      <alignment horizontal="left"/>
    </xf>
    <xf numFmtId="184" fontId="1" fillId="0" borderId="7" xfId="21" applyNumberFormat="1" applyFont="1" applyFill="1" applyBorder="1" applyAlignment="1">
      <alignment horizontal="left"/>
    </xf>
    <xf numFmtId="187" fontId="17" fillId="2" borderId="8" xfId="21" applyNumberFormat="1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9" fillId="3" borderId="11" xfId="19" applyFont="1" applyFill="1" applyBorder="1" applyAlignment="1">
      <alignment horizontal="center" wrapText="1"/>
      <protection/>
    </xf>
    <xf numFmtId="3" fontId="19" fillId="2" borderId="9" xfId="0" applyNumberFormat="1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19" fillId="4" borderId="11" xfId="0" applyFont="1" applyFill="1" applyBorder="1" applyAlignment="1">
      <alignment/>
    </xf>
    <xf numFmtId="184" fontId="19" fillId="4" borderId="9" xfId="20" applyNumberFormat="1" applyFont="1" applyFill="1" applyBorder="1" applyAlignment="1">
      <alignment horizontal="center"/>
    </xf>
    <xf numFmtId="184" fontId="16" fillId="0" borderId="2" xfId="20" applyNumberFormat="1" applyFont="1" applyBorder="1" applyAlignment="1">
      <alignment horizontal="center"/>
    </xf>
    <xf numFmtId="184" fontId="0" fillId="0" borderId="3" xfId="0" applyNumberFormat="1" applyFont="1" applyBorder="1" applyAlignment="1">
      <alignment horizontal="center"/>
    </xf>
    <xf numFmtId="184" fontId="0" fillId="0" borderId="5" xfId="0" applyNumberFormat="1" applyFont="1" applyBorder="1" applyAlignment="1">
      <alignment horizontal="center"/>
    </xf>
    <xf numFmtId="184" fontId="22" fillId="0" borderId="2" xfId="20" applyNumberFormat="1" applyFont="1" applyBorder="1" applyAlignment="1">
      <alignment horizontal="center"/>
    </xf>
    <xf numFmtId="10" fontId="23" fillId="0" borderId="7" xfId="20" applyNumberFormat="1" applyFont="1" applyBorder="1" applyAlignment="1">
      <alignment horizontal="center"/>
    </xf>
    <xf numFmtId="43" fontId="0" fillId="0" borderId="0" xfId="21" applyAlignment="1">
      <alignment/>
    </xf>
    <xf numFmtId="10" fontId="9" fillId="0" borderId="7" xfId="20" applyNumberFormat="1" applyFont="1" applyBorder="1" applyAlignment="1">
      <alignment horizontal="center"/>
    </xf>
    <xf numFmtId="0" fontId="24" fillId="4" borderId="11" xfId="0" applyFont="1" applyFill="1" applyBorder="1" applyAlignment="1">
      <alignment/>
    </xf>
    <xf numFmtId="184" fontId="21" fillId="4" borderId="9" xfId="20" applyNumberFormat="1" applyFont="1" applyFill="1" applyBorder="1" applyAlignment="1">
      <alignment horizontal="center"/>
    </xf>
    <xf numFmtId="184" fontId="11" fillId="4" borderId="9" xfId="20" applyNumberFormat="1" applyFont="1" applyFill="1" applyBorder="1" applyAlignment="1">
      <alignment horizontal="center"/>
    </xf>
    <xf numFmtId="10" fontId="11" fillId="4" borderId="10" xfId="20" applyNumberFormat="1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43" fontId="0" fillId="0" borderId="0" xfId="21" applyFont="1" applyAlignment="1">
      <alignment/>
    </xf>
    <xf numFmtId="0" fontId="0" fillId="0" borderId="0" xfId="0" applyFont="1" applyAlignment="1">
      <alignment/>
    </xf>
    <xf numFmtId="184" fontId="31" fillId="4" borderId="9" xfId="20" applyNumberFormat="1" applyFont="1" applyFill="1" applyBorder="1" applyAlignment="1">
      <alignment horizontal="center"/>
    </xf>
    <xf numFmtId="10" fontId="31" fillId="4" borderId="10" xfId="20" applyNumberFormat="1" applyFont="1" applyFill="1" applyBorder="1" applyAlignment="1">
      <alignment horizontal="center"/>
    </xf>
    <xf numFmtId="3" fontId="19" fillId="2" borderId="10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4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5" borderId="13" xfId="0" applyFont="1" applyFill="1" applyBorder="1" applyAlignment="1">
      <alignment horizontal="center"/>
    </xf>
    <xf numFmtId="0" fontId="26" fillId="5" borderId="14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Comparativo Autorizado X Pago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('Comparativo Autorizado e Pago'!$B$2,'Comparativo Autorizado e Pago'!$C$2,'Comparativo Autorizado e Pago'!$D$2)</c:f>
              <c:strCache>
                <c:ptCount val="3"/>
                <c:pt idx="0">
                  <c:v>Autorizado</c:v>
                </c:pt>
                <c:pt idx="1">
                  <c:v>Pago</c:v>
                </c:pt>
                <c:pt idx="2">
                  <c:v> Não Pago</c:v>
                </c:pt>
              </c:strCache>
            </c:strRef>
          </c:cat>
          <c:val>
            <c:numRef>
              <c:f>('Comparativo Autorizado e Pago'!$B$14,'Comparativo Autorizado e Pago'!$C$14,'Comparativo Autorizado e Pago'!$D$14)</c:f>
              <c:numCache>
                <c:ptCount val="3"/>
                <c:pt idx="0">
                  <c:v>465925908</c:v>
                </c:pt>
                <c:pt idx="1">
                  <c:v>452263828.77000004</c:v>
                </c:pt>
                <c:pt idx="2">
                  <c:v>13662079.23</c:v>
                </c:pt>
              </c:numCache>
            </c:numRef>
          </c:val>
        </c:ser>
        <c:axId val="47660500"/>
        <c:axId val="26291317"/>
      </c:barChart>
      <c:catAx>
        <c:axId val="4766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291317"/>
        <c:crosses val="autoZero"/>
        <c:auto val="1"/>
        <c:lblOffset val="100"/>
        <c:noMultiLvlLbl val="0"/>
      </c:catAx>
      <c:valAx>
        <c:axId val="26291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76605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Comparativo Autorizado X Liquidado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'Comparativo Autorizado e Liquid'!$B$2:$D$2</c:f>
              <c:strCache>
                <c:ptCount val="3"/>
                <c:pt idx="0">
                  <c:v>Autorizado</c:v>
                </c:pt>
                <c:pt idx="1">
                  <c:v>Liquidado</c:v>
                </c:pt>
                <c:pt idx="2">
                  <c:v> Não Liquidado</c:v>
                </c:pt>
              </c:strCache>
            </c:strRef>
          </c:cat>
          <c:val>
            <c:numRef>
              <c:f>('Comparativo Autorizado e Liquid'!$B$14,'Comparativo Autorizado e Liquid'!$C$14,'Comparativo Autorizado e Liquid'!$D$14)</c:f>
              <c:numCache>
                <c:ptCount val="3"/>
                <c:pt idx="0">
                  <c:v>465925908</c:v>
                </c:pt>
                <c:pt idx="1">
                  <c:v>461520631.64</c:v>
                </c:pt>
                <c:pt idx="2">
                  <c:v>4405276.359999994</c:v>
                </c:pt>
              </c:numCache>
            </c:numRef>
          </c:val>
        </c:ser>
        <c:axId val="35295262"/>
        <c:axId val="49221903"/>
      </c:barChart>
      <c:catAx>
        <c:axId val="35295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21903"/>
        <c:crosses val="autoZero"/>
        <c:auto val="1"/>
        <c:lblOffset val="100"/>
        <c:noMultiLvlLbl val="0"/>
      </c:catAx>
      <c:valAx>
        <c:axId val="49221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95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13</xdr:col>
      <xdr:colOff>581025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66675"/>
        <a:ext cx="85058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13</xdr:col>
      <xdr:colOff>447675</xdr:colOff>
      <xdr:row>30</xdr:row>
      <xdr:rowOff>104775</xdr:rowOff>
    </xdr:to>
    <xdr:graphicFrame>
      <xdr:nvGraphicFramePr>
        <xdr:cNvPr id="1" name="Chart 2"/>
        <xdr:cNvGraphicFramePr/>
      </xdr:nvGraphicFramePr>
      <xdr:xfrm>
        <a:off x="76200" y="38100"/>
        <a:ext cx="82962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zoomScale="90" zoomScaleNormal="90" workbookViewId="0" topLeftCell="A1">
      <selection activeCell="A1" sqref="A1:E1"/>
    </sheetView>
  </sheetViews>
  <sheetFormatPr defaultColWidth="9.140625" defaultRowHeight="12.75"/>
  <cols>
    <col min="1" max="1" width="95.57421875" style="0" customWidth="1"/>
    <col min="2" max="3" width="23.421875" style="0" bestFit="1" customWidth="1"/>
    <col min="4" max="4" width="19.00390625" style="0" bestFit="1" customWidth="1"/>
    <col min="5" max="5" width="16.421875" style="0" bestFit="1" customWidth="1"/>
    <col min="6" max="7" width="16.00390625" style="0" bestFit="1" customWidth="1"/>
    <col min="8" max="8" width="13.57421875" style="0" bestFit="1" customWidth="1"/>
  </cols>
  <sheetData>
    <row r="1" spans="1:5" ht="28.5" thickBot="1">
      <c r="A1" s="49" t="s">
        <v>29</v>
      </c>
      <c r="B1" s="50"/>
      <c r="C1" s="50"/>
      <c r="D1" s="50"/>
      <c r="E1" s="51"/>
    </row>
    <row r="2" spans="1:7" ht="15.75" thickBot="1">
      <c r="A2" s="26" t="s">
        <v>7</v>
      </c>
      <c r="B2" s="27" t="s">
        <v>0</v>
      </c>
      <c r="C2" s="28" t="s">
        <v>6</v>
      </c>
      <c r="D2" s="26" t="s">
        <v>14</v>
      </c>
      <c r="E2" s="29" t="s">
        <v>15</v>
      </c>
      <c r="F2" s="16"/>
      <c r="G2" s="16"/>
    </row>
    <row r="3" spans="1:7" ht="15.75">
      <c r="A3" s="12" t="str">
        <f>'Execução Orçamentária 2010'!A2</f>
        <v>PAGAMENTO DE APOSENTADORIAS E PENSOES</v>
      </c>
      <c r="B3" s="13">
        <f>'Execução Orçamentária 2010'!D2</f>
        <v>76036825</v>
      </c>
      <c r="C3" s="14">
        <f>'Execução Orçamentária 2010'!G2</f>
        <v>74783465.41</v>
      </c>
      <c r="D3" s="32">
        <f>B3-C3</f>
        <v>1253359.5900000036</v>
      </c>
      <c r="E3" s="38">
        <f>D3/B3</f>
        <v>0.01648358660425397</v>
      </c>
      <c r="F3" s="16"/>
      <c r="G3" s="16"/>
    </row>
    <row r="4" spans="1:7" ht="15.75">
      <c r="A4" s="12" t="str">
        <f>'Execução Orçamentária 2010'!A3</f>
        <v>ASSISTENCIA JURIDICA A PESSOAS CARENTES</v>
      </c>
      <c r="B4" s="13">
        <f>'Execução Orçamentária 2010'!D3</f>
        <v>1300000</v>
      </c>
      <c r="C4" s="14">
        <f>'Execução Orçamentária 2010'!G3</f>
        <v>1184644.31</v>
      </c>
      <c r="D4" s="32">
        <f aca="true" t="shared" si="0" ref="D4:D13">B4-C4</f>
        <v>115355.68999999994</v>
      </c>
      <c r="E4" s="38">
        <f aca="true" t="shared" si="1" ref="E4:E13">D4/B4</f>
        <v>0.08873514615384612</v>
      </c>
      <c r="F4" s="16"/>
      <c r="G4" s="16"/>
    </row>
    <row r="5" spans="1:7" ht="15.75">
      <c r="A5" s="12" t="str">
        <f>'Execução Orçamentária 2010'!A4</f>
        <v>ADMINISTRAÇÃO DE UNIDADE*</v>
      </c>
      <c r="B5" s="13">
        <f>'Execução Orçamentária 2010'!D4</f>
        <v>18323087</v>
      </c>
      <c r="C5" s="14">
        <f>'Execução Orçamentária 2010'!G4</f>
        <v>13300154.33</v>
      </c>
      <c r="D5" s="32">
        <f t="shared" si="0"/>
        <v>5022932.67</v>
      </c>
      <c r="E5" s="38">
        <f t="shared" si="1"/>
        <v>0.27413135515865855</v>
      </c>
      <c r="F5" s="16"/>
      <c r="G5" s="16"/>
    </row>
    <row r="6" spans="1:7" ht="45.75">
      <c r="A6" s="12" t="str">
        <f>'Execução Orçamentária 2010'!A5</f>
        <v>CONTRIBUICAO DA UNIAO, DE SUAS AUTARQUIAS E FUNDACOES PARA O CUSTEIO DO REGIME DE PREVIDENCIA DOS SERVIDORES PUBLICOS FEDERAIS - NO ESTADO DE SANTA CATARINA</v>
      </c>
      <c r="B6" s="13">
        <f>'Execução Orçamentária 2010'!D5</f>
        <v>55410337</v>
      </c>
      <c r="C6" s="14">
        <f>'Execução Orçamentária 2010'!G5</f>
        <v>50850461.57</v>
      </c>
      <c r="D6" s="32">
        <f t="shared" si="0"/>
        <v>4559875.43</v>
      </c>
      <c r="E6" s="38">
        <f t="shared" si="1"/>
        <v>0.08229286586002896</v>
      </c>
      <c r="F6" s="16"/>
      <c r="G6" s="16"/>
    </row>
    <row r="7" spans="1:7" ht="30.75">
      <c r="A7" s="12" t="str">
        <f>'Execução Orçamentária 2010'!A6</f>
        <v>CONSTRUCAO DO EDIFICIO-SEDE DO FORUM TRABALHISTA DE JOINVILLE - SC - NO MUNICIPIO DE JOINVILLE - SC</v>
      </c>
      <c r="B7" s="13">
        <f>'Execução Orçamentária 2010'!D6</f>
        <v>1000000</v>
      </c>
      <c r="C7" s="14">
        <f>'Execução Orçamentária 2010'!G6</f>
        <v>1000000</v>
      </c>
      <c r="D7" s="32">
        <f t="shared" si="0"/>
        <v>0</v>
      </c>
      <c r="E7" s="38">
        <f t="shared" si="1"/>
        <v>0</v>
      </c>
      <c r="F7" s="16"/>
      <c r="G7" s="16"/>
    </row>
    <row r="8" spans="1:7" ht="15.75">
      <c r="A8" s="12" t="str">
        <f>'Execução Orçamentária 2010'!A7</f>
        <v>CAPACITACAO DE RECURSOS HUMANOS   </v>
      </c>
      <c r="B8" s="13">
        <f>'Execução Orçamentária 2010'!D7</f>
        <v>560000</v>
      </c>
      <c r="C8" s="14">
        <f>'Execução Orçamentária 2010'!G7</f>
        <v>293035.21</v>
      </c>
      <c r="D8" s="32">
        <f t="shared" si="0"/>
        <v>266964.79</v>
      </c>
      <c r="E8" s="38">
        <f t="shared" si="1"/>
        <v>0.47672283928571424</v>
      </c>
      <c r="F8" s="16"/>
      <c r="G8" s="16"/>
    </row>
    <row r="9" spans="1:7" ht="15.75">
      <c r="A9" s="12" t="str">
        <f>'Execução Orçamentária 2010'!A8</f>
        <v>ASSISTENCIA MEDICA E ODONTOLOGICA </v>
      </c>
      <c r="B9" s="13">
        <f>'Execução Orçamentária 2010'!D8</f>
        <v>3963410</v>
      </c>
      <c r="C9" s="14">
        <f>'Execução Orçamentária 2010'!G8</f>
        <v>3909856.02</v>
      </c>
      <c r="D9" s="32">
        <f t="shared" si="0"/>
        <v>53553.97999999998</v>
      </c>
      <c r="E9" s="38">
        <f t="shared" si="1"/>
        <v>0.013512096906451762</v>
      </c>
      <c r="F9" s="16"/>
      <c r="G9" s="16"/>
    </row>
    <row r="10" spans="1:7" ht="15.75">
      <c r="A10" s="12" t="str">
        <f>'Execução Orçamentária 2010'!A9</f>
        <v>AUXILIO-ALIMENTACAO AOS SERVIDORES E EMPREGADOS</v>
      </c>
      <c r="B10" s="13">
        <f>'Execução Orçamentária 2010'!D9</f>
        <v>10620145</v>
      </c>
      <c r="C10" s="14">
        <f>'Execução Orçamentária 2010'!G9</f>
        <v>10523373.12</v>
      </c>
      <c r="D10" s="32">
        <f t="shared" si="0"/>
        <v>96771.88000000082</v>
      </c>
      <c r="E10" s="38">
        <f t="shared" si="1"/>
        <v>0.009112105343194545</v>
      </c>
      <c r="F10" s="16"/>
      <c r="G10" s="16"/>
    </row>
    <row r="11" spans="1:7" ht="15.75">
      <c r="A11" s="12" t="str">
        <f>'Execução Orçamentária 2010'!A10</f>
        <v>AUXILIO-TRANSPORTE AOS SERVIDORES E EMPREGADOS</v>
      </c>
      <c r="B11" s="13">
        <f>'Execução Orçamentária 2010'!D10</f>
        <v>24585</v>
      </c>
      <c r="C11" s="14">
        <f>'Execução Orçamentária 2010'!G10</f>
        <v>14937.74</v>
      </c>
      <c r="D11" s="32">
        <f t="shared" si="0"/>
        <v>9647.26</v>
      </c>
      <c r="E11" s="38">
        <f t="shared" si="1"/>
        <v>0.3924043115720968</v>
      </c>
      <c r="F11" s="16"/>
      <c r="G11" s="16"/>
    </row>
    <row r="12" spans="1:7" ht="15.75">
      <c r="A12" s="12" t="str">
        <f>'Execução Orçamentária 2010'!A11</f>
        <v>ASSISTENCIA PRE-ESCOLAR </v>
      </c>
      <c r="B12" s="13">
        <f>'Execução Orçamentária 2010'!D11</f>
        <v>637478</v>
      </c>
      <c r="C12" s="14">
        <f>'Execução Orçamentária 2010'!G11</f>
        <v>621614</v>
      </c>
      <c r="D12" s="32">
        <f t="shared" si="0"/>
        <v>15864</v>
      </c>
      <c r="E12" s="38">
        <f t="shared" si="1"/>
        <v>0.024885564678310466</v>
      </c>
      <c r="F12" s="16"/>
      <c r="G12" s="16"/>
    </row>
    <row r="13" spans="1:7" ht="16.5" thickBot="1">
      <c r="A13" s="12" t="str">
        <f>'Execução Orçamentária 2010'!A12</f>
        <v>APRECIACAO DE CAUSAS NA JT  (PGTO DE PESSOAL ATIVO)</v>
      </c>
      <c r="B13" s="13">
        <f>'Execução Orçamentária 2010'!D12</f>
        <v>298050041</v>
      </c>
      <c r="C13" s="14">
        <f>'Execução Orçamentária 2010'!G12</f>
        <v>295782287.06</v>
      </c>
      <c r="D13" s="32">
        <f t="shared" si="0"/>
        <v>2267753.9399999976</v>
      </c>
      <c r="E13" s="38">
        <f t="shared" si="1"/>
        <v>0.007608634886918192</v>
      </c>
      <c r="F13" s="16"/>
      <c r="G13" s="16"/>
    </row>
    <row r="14" spans="1:7" ht="21" thickBot="1">
      <c r="A14" s="39" t="s">
        <v>8</v>
      </c>
      <c r="B14" s="40">
        <f>SUM(B3:B13)</f>
        <v>465925908</v>
      </c>
      <c r="C14" s="40">
        <f>SUM(C3:C13)</f>
        <v>452263828.77000004</v>
      </c>
      <c r="D14" s="41">
        <f>SUM(D3:D13)</f>
        <v>13662079.23</v>
      </c>
      <c r="E14" s="42">
        <f>D14/B14</f>
        <v>0.0293224287283033</v>
      </c>
      <c r="F14" s="16"/>
      <c r="G14" s="16"/>
    </row>
    <row r="16" spans="2:3" ht="12.75">
      <c r="B16" s="37"/>
      <c r="C16" s="37"/>
    </row>
    <row r="17" spans="1:6" ht="12.75">
      <c r="A17" t="s">
        <v>16</v>
      </c>
      <c r="D17" s="10"/>
      <c r="E17" s="15"/>
      <c r="F17" s="37"/>
    </row>
    <row r="18" spans="4:6" ht="12.75">
      <c r="D18" s="15"/>
      <c r="E18" s="15"/>
      <c r="F18" s="37"/>
    </row>
    <row r="19" spans="1:6" ht="12.75">
      <c r="A19" s="8" t="s">
        <v>10</v>
      </c>
      <c r="D19" s="15"/>
      <c r="E19" s="37"/>
      <c r="F19" s="15"/>
    </row>
    <row r="20" spans="1:6" ht="12.75">
      <c r="A20" t="s">
        <v>17</v>
      </c>
      <c r="F20" s="37"/>
    </row>
    <row r="21" spans="1:6" ht="12.75">
      <c r="A21" s="9" t="s">
        <v>12</v>
      </c>
      <c r="F21" s="37"/>
    </row>
    <row r="22" ht="12.75">
      <c r="A22" t="s">
        <v>18</v>
      </c>
    </row>
    <row r="23" ht="12.75">
      <c r="A23" t="s">
        <v>19</v>
      </c>
    </row>
    <row r="25" ht="12.75">
      <c r="A25" t="s">
        <v>11</v>
      </c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1"/>
  <headerFooter alignWithMargins="0">
    <oddHeader>&amp;C&amp;F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="90" zoomScaleNormal="90" workbookViewId="0" topLeftCell="A1">
      <selection activeCell="A1" sqref="A1:E1"/>
    </sheetView>
  </sheetViews>
  <sheetFormatPr defaultColWidth="9.140625" defaultRowHeight="12.75"/>
  <cols>
    <col min="1" max="1" width="93.140625" style="0" customWidth="1"/>
    <col min="2" max="3" width="23.421875" style="0" bestFit="1" customWidth="1"/>
    <col min="4" max="4" width="19.00390625" style="0" bestFit="1" customWidth="1"/>
    <col min="5" max="5" width="18.8515625" style="0" bestFit="1" customWidth="1"/>
    <col min="6" max="7" width="16.00390625" style="0" bestFit="1" customWidth="1"/>
    <col min="8" max="8" width="13.57421875" style="0" bestFit="1" customWidth="1"/>
  </cols>
  <sheetData>
    <row r="1" spans="1:5" ht="24" thickBot="1">
      <c r="A1" s="52" t="s">
        <v>31</v>
      </c>
      <c r="B1" s="53"/>
      <c r="C1" s="53"/>
      <c r="D1" s="53"/>
      <c r="E1" s="54"/>
    </row>
    <row r="2" spans="1:7" ht="15.75" thickBot="1">
      <c r="A2" s="26" t="s">
        <v>7</v>
      </c>
      <c r="B2" s="27" t="s">
        <v>0</v>
      </c>
      <c r="C2" s="28" t="s">
        <v>2</v>
      </c>
      <c r="D2" s="26" t="s">
        <v>13</v>
      </c>
      <c r="E2" s="43" t="s">
        <v>30</v>
      </c>
      <c r="F2" s="16"/>
      <c r="G2" s="16"/>
    </row>
    <row r="3" spans="1:7" s="45" customFormat="1" ht="12.75">
      <c r="A3" s="3" t="str">
        <f>'Execução Orçamentária 2010'!A2</f>
        <v>PAGAMENTO DE APOSENTADORIAS E PENSOES</v>
      </c>
      <c r="B3" s="33">
        <f>'Execução Orçamentária 2010'!D2</f>
        <v>76036825</v>
      </c>
      <c r="C3" s="34">
        <f>'Execução Orçamentária 2010'!F2</f>
        <v>76036825</v>
      </c>
      <c r="D3" s="35">
        <f aca="true" t="shared" si="0" ref="D3:D13">B3-C3</f>
        <v>0</v>
      </c>
      <c r="E3" s="36">
        <f aca="true" t="shared" si="1" ref="E3:E14">D3/B3</f>
        <v>0</v>
      </c>
      <c r="F3" s="44"/>
      <c r="G3" s="44"/>
    </row>
    <row r="4" spans="1:7" s="45" customFormat="1" ht="12.75">
      <c r="A4" s="3" t="str">
        <f>'Execução Orçamentária 2010'!A3</f>
        <v>ASSISTENCIA JURIDICA A PESSOAS CARENTES</v>
      </c>
      <c r="B4" s="33">
        <f>'Execução Orçamentária 2010'!D3</f>
        <v>1300000</v>
      </c>
      <c r="C4" s="34">
        <f>'Execução Orçamentária 2010'!F3</f>
        <v>1300000</v>
      </c>
      <c r="D4" s="35">
        <f t="shared" si="0"/>
        <v>0</v>
      </c>
      <c r="E4" s="36">
        <f t="shared" si="1"/>
        <v>0</v>
      </c>
      <c r="F4" s="44"/>
      <c r="G4" s="44"/>
    </row>
    <row r="5" spans="1:7" s="45" customFormat="1" ht="12.75">
      <c r="A5" s="3" t="str">
        <f>'Execução Orçamentária 2010'!A4</f>
        <v>ADMINISTRAÇÃO DE UNIDADE*</v>
      </c>
      <c r="B5" s="33">
        <f>'Execução Orçamentária 2010'!D4</f>
        <v>18323087</v>
      </c>
      <c r="C5" s="34">
        <f>'Execução Orçamentária 2010'!F4</f>
        <v>18322406.700000003</v>
      </c>
      <c r="D5" s="35">
        <f t="shared" si="0"/>
        <v>680.2999999970198</v>
      </c>
      <c r="E5" s="36">
        <f t="shared" si="1"/>
        <v>3.7128023241772514E-05</v>
      </c>
      <c r="F5" s="44"/>
      <c r="G5" s="44"/>
    </row>
    <row r="6" spans="1:7" s="45" customFormat="1" ht="25.5">
      <c r="A6" s="3" t="str">
        <f>'Execução Orçamentária 2010'!A5</f>
        <v>CONTRIBUICAO DA UNIAO, DE SUAS AUTARQUIAS E FUNDACOES PARA O CUSTEIO DO REGIME DE PREVIDENCIA DOS SERVIDORES PUBLICOS FEDERAIS - NO ESTADO DE SANTA CATARINA</v>
      </c>
      <c r="B6" s="33">
        <f>'Execução Orçamentária 2010'!D5</f>
        <v>55410337</v>
      </c>
      <c r="C6" s="34">
        <f>'Execução Orçamentária 2010'!F5</f>
        <v>51219716.7</v>
      </c>
      <c r="D6" s="35">
        <f t="shared" si="0"/>
        <v>4190620.299999997</v>
      </c>
      <c r="E6" s="36">
        <f t="shared" si="1"/>
        <v>0.07562885423346184</v>
      </c>
      <c r="F6" s="44"/>
      <c r="G6" s="44"/>
    </row>
    <row r="7" spans="1:7" s="45" customFormat="1" ht="25.5">
      <c r="A7" s="3" t="str">
        <f>'Execução Orçamentária 2010'!A6</f>
        <v>CONSTRUCAO DO EDIFICIO-SEDE DO FORUM TRABALHISTA DE JOINVILLE - SC - NO MUNICIPIO DE JOINVILLE - SC</v>
      </c>
      <c r="B7" s="33">
        <f>'Execução Orçamentária 2010'!D6</f>
        <v>1000000</v>
      </c>
      <c r="C7" s="34">
        <f>'Execução Orçamentária 2010'!F6</f>
        <v>1000000</v>
      </c>
      <c r="D7" s="35">
        <f t="shared" si="0"/>
        <v>0</v>
      </c>
      <c r="E7" s="36">
        <f t="shared" si="1"/>
        <v>0</v>
      </c>
      <c r="F7" s="44"/>
      <c r="G7" s="44"/>
    </row>
    <row r="8" spans="1:7" s="45" customFormat="1" ht="12.75">
      <c r="A8" s="3" t="str">
        <f>'Execução Orçamentária 2010'!A7</f>
        <v>CAPACITACAO DE RECURSOS HUMANOS   </v>
      </c>
      <c r="B8" s="33">
        <f>'Execução Orçamentária 2010'!D7</f>
        <v>560000</v>
      </c>
      <c r="C8" s="34">
        <f>'Execução Orçamentária 2010'!F7</f>
        <v>354116.08</v>
      </c>
      <c r="D8" s="35">
        <f t="shared" si="0"/>
        <v>205883.91999999998</v>
      </c>
      <c r="E8" s="36">
        <f t="shared" si="1"/>
        <v>0.36764985714285714</v>
      </c>
      <c r="F8" s="44"/>
      <c r="G8" s="44"/>
    </row>
    <row r="9" spans="1:7" s="45" customFormat="1" ht="12.75">
      <c r="A9" s="3" t="str">
        <f>'Execução Orçamentária 2010'!A8</f>
        <v>ASSISTENCIA MEDICA E ODONTOLOGICA </v>
      </c>
      <c r="B9" s="33">
        <f>'Execução Orçamentária 2010'!D8</f>
        <v>3963410</v>
      </c>
      <c r="C9" s="34">
        <f>'Execução Orçamentária 2010'!F8</f>
        <v>3955318.16</v>
      </c>
      <c r="D9" s="35">
        <f t="shared" si="0"/>
        <v>8091.839999999851</v>
      </c>
      <c r="E9" s="36">
        <f t="shared" si="1"/>
        <v>0.002041635864066511</v>
      </c>
      <c r="F9" s="44"/>
      <c r="G9" s="44"/>
    </row>
    <row r="10" spans="1:7" s="45" customFormat="1" ht="12.75">
      <c r="A10" s="3" t="str">
        <f>'Execução Orçamentária 2010'!A9</f>
        <v>AUXILIO-ALIMENTACAO AOS SERVIDORES E EMPREGADOS</v>
      </c>
      <c r="B10" s="33">
        <f>'Execução Orçamentária 2010'!D9</f>
        <v>10620145</v>
      </c>
      <c r="C10" s="34">
        <f>'Execução Orçamentária 2010'!F9</f>
        <v>10620145</v>
      </c>
      <c r="D10" s="35">
        <f t="shared" si="0"/>
        <v>0</v>
      </c>
      <c r="E10" s="36">
        <f t="shared" si="1"/>
        <v>0</v>
      </c>
      <c r="F10" s="44"/>
      <c r="G10" s="44"/>
    </row>
    <row r="11" spans="1:7" s="45" customFormat="1" ht="12.75">
      <c r="A11" s="3" t="str">
        <f>'Execução Orçamentária 2010'!A10</f>
        <v>AUXILIO-TRANSPORTE AOS SERVIDORES E EMPREGADOS</v>
      </c>
      <c r="B11" s="33">
        <f>'Execução Orçamentária 2010'!D10</f>
        <v>24585</v>
      </c>
      <c r="C11" s="34">
        <f>'Execução Orçamentária 2010'!F10</f>
        <v>24585</v>
      </c>
      <c r="D11" s="35">
        <f t="shared" si="0"/>
        <v>0</v>
      </c>
      <c r="E11" s="36">
        <f t="shared" si="1"/>
        <v>0</v>
      </c>
      <c r="F11" s="44"/>
      <c r="G11" s="44"/>
    </row>
    <row r="12" spans="1:7" s="45" customFormat="1" ht="12.75">
      <c r="A12" s="3" t="str">
        <f>'Execução Orçamentária 2010'!A11</f>
        <v>ASSISTENCIA PRE-ESCOLAR </v>
      </c>
      <c r="B12" s="33">
        <f>'Execução Orçamentária 2010'!D11</f>
        <v>637478</v>
      </c>
      <c r="C12" s="34">
        <f>'Execução Orçamentária 2010'!F11</f>
        <v>637478</v>
      </c>
      <c r="D12" s="35">
        <f t="shared" si="0"/>
        <v>0</v>
      </c>
      <c r="E12" s="36">
        <f t="shared" si="1"/>
        <v>0</v>
      </c>
      <c r="F12" s="44"/>
      <c r="G12" s="44"/>
    </row>
    <row r="13" spans="1:7" s="45" customFormat="1" ht="13.5" thickBot="1">
      <c r="A13" s="3" t="str">
        <f>'Execução Orçamentária 2010'!A12</f>
        <v>APRECIACAO DE CAUSAS NA JT  (PGTO DE PESSOAL ATIVO)</v>
      </c>
      <c r="B13" s="33">
        <f>'Execução Orçamentária 2010'!D12</f>
        <v>298050041</v>
      </c>
      <c r="C13" s="34">
        <f>'Execução Orçamentária 2010'!F12</f>
        <v>298050041</v>
      </c>
      <c r="D13" s="35">
        <f t="shared" si="0"/>
        <v>0</v>
      </c>
      <c r="E13" s="36">
        <f t="shared" si="1"/>
        <v>0</v>
      </c>
      <c r="F13" s="44"/>
      <c r="G13" s="44"/>
    </row>
    <row r="14" spans="1:7" ht="16.5" thickBot="1">
      <c r="A14" s="30" t="s">
        <v>8</v>
      </c>
      <c r="B14" s="31">
        <f>SUM(B3:B13)</f>
        <v>465925908</v>
      </c>
      <c r="C14" s="31">
        <f>SUM(C3:C13)</f>
        <v>461520631.64</v>
      </c>
      <c r="D14" s="46">
        <f>SUM(D3:D13)</f>
        <v>4405276.359999994</v>
      </c>
      <c r="E14" s="47">
        <f t="shared" si="1"/>
        <v>0.009454886033081453</v>
      </c>
      <c r="F14" s="16"/>
      <c r="G14" s="16"/>
    </row>
    <row r="16" spans="2:3" ht="12.75">
      <c r="B16" s="37"/>
      <c r="C16" s="37"/>
    </row>
    <row r="17" spans="1:6" ht="12.75">
      <c r="A17" t="s">
        <v>16</v>
      </c>
      <c r="D17" s="10"/>
      <c r="E17" s="15"/>
      <c r="F17" s="37"/>
    </row>
    <row r="18" spans="4:6" ht="12.75">
      <c r="D18" s="15"/>
      <c r="E18" s="15"/>
      <c r="F18" s="37"/>
    </row>
    <row r="19" spans="1:6" ht="12.75">
      <c r="A19" s="8" t="s">
        <v>10</v>
      </c>
      <c r="D19" s="15"/>
      <c r="E19" s="37"/>
      <c r="F19" s="15"/>
    </row>
    <row r="20" spans="1:6" ht="12.75">
      <c r="A20" t="s">
        <v>17</v>
      </c>
      <c r="F20" s="37"/>
    </row>
    <row r="21" spans="1:6" ht="12.75">
      <c r="A21" s="9" t="s">
        <v>12</v>
      </c>
      <c r="F21" s="37"/>
    </row>
    <row r="22" ht="12.75">
      <c r="A22" t="s">
        <v>18</v>
      </c>
    </row>
    <row r="23" ht="12.75">
      <c r="A23" t="s">
        <v>19</v>
      </c>
    </row>
    <row r="25" ht="12.75">
      <c r="A25" t="s">
        <v>11</v>
      </c>
    </row>
  </sheetData>
  <mergeCells count="1">
    <mergeCell ref="A1:E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1"/>
  <headerFooter alignWithMargins="0">
    <oddHeader>&amp;C&amp;F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69.7109375" style="0" customWidth="1"/>
    <col min="2" max="2" width="19.00390625" style="0" bestFit="1" customWidth="1"/>
    <col min="3" max="3" width="17.57421875" style="0" bestFit="1" customWidth="1"/>
    <col min="4" max="7" width="16.00390625" style="0" bestFit="1" customWidth="1"/>
    <col min="8" max="8" width="13.57421875" style="0" bestFit="1" customWidth="1"/>
  </cols>
  <sheetData>
    <row r="1" spans="1:7" ht="13.5" thickBot="1">
      <c r="A1" s="21" t="s">
        <v>7</v>
      </c>
      <c r="B1" s="22" t="s">
        <v>3</v>
      </c>
      <c r="C1" s="22" t="s">
        <v>4</v>
      </c>
      <c r="D1" s="22" t="s">
        <v>0</v>
      </c>
      <c r="E1" s="22" t="s">
        <v>1</v>
      </c>
      <c r="F1" s="22" t="s">
        <v>5</v>
      </c>
      <c r="G1" s="23" t="s">
        <v>6</v>
      </c>
    </row>
    <row r="2" spans="1:7" ht="12.75">
      <c r="A2" s="3" t="s">
        <v>22</v>
      </c>
      <c r="B2" s="4">
        <v>64043351</v>
      </c>
      <c r="C2" s="4">
        <v>11993474</v>
      </c>
      <c r="D2" s="5">
        <v>76036825</v>
      </c>
      <c r="E2" s="4">
        <v>76036825</v>
      </c>
      <c r="F2" s="6">
        <v>76036825</v>
      </c>
      <c r="G2" s="7">
        <v>74783465.41</v>
      </c>
    </row>
    <row r="3" spans="1:7" ht="12.75">
      <c r="A3" s="3" t="s">
        <v>23</v>
      </c>
      <c r="B3" s="4">
        <v>1300000</v>
      </c>
      <c r="C3" s="4">
        <v>0</v>
      </c>
      <c r="D3" s="5">
        <v>1300000</v>
      </c>
      <c r="E3" s="4">
        <v>1300000</v>
      </c>
      <c r="F3" s="6">
        <v>1300000</v>
      </c>
      <c r="G3" s="7">
        <v>1184644.31</v>
      </c>
    </row>
    <row r="4" spans="1:7" ht="12.75">
      <c r="A4" s="2" t="s">
        <v>20</v>
      </c>
      <c r="B4" s="4">
        <v>18323087</v>
      </c>
      <c r="C4" s="4">
        <v>0</v>
      </c>
      <c r="D4" s="5">
        <v>18323087</v>
      </c>
      <c r="E4" s="4">
        <v>18322406.700000003</v>
      </c>
      <c r="F4" s="6">
        <v>18322406.700000003</v>
      </c>
      <c r="G4" s="7">
        <v>13300154.33</v>
      </c>
    </row>
    <row r="5" spans="1:7" ht="38.25">
      <c r="A5" s="2" t="s">
        <v>32</v>
      </c>
      <c r="B5" s="4">
        <v>50481847</v>
      </c>
      <c r="C5" s="4">
        <v>4928490</v>
      </c>
      <c r="D5" s="5">
        <v>55410337</v>
      </c>
      <c r="E5" s="4">
        <v>51219716.7</v>
      </c>
      <c r="F5" s="6">
        <v>51219716.7</v>
      </c>
      <c r="G5" s="7">
        <v>50850461.57</v>
      </c>
    </row>
    <row r="6" spans="1:7" ht="25.5">
      <c r="A6" s="2" t="s">
        <v>33</v>
      </c>
      <c r="B6" s="4">
        <v>1000000</v>
      </c>
      <c r="C6" s="4">
        <v>0</v>
      </c>
      <c r="D6" s="5">
        <v>1000000</v>
      </c>
      <c r="E6" s="4">
        <v>1000000</v>
      </c>
      <c r="F6" s="6">
        <v>1000000</v>
      </c>
      <c r="G6" s="7">
        <v>1000000</v>
      </c>
    </row>
    <row r="7" spans="1:7" ht="12.75">
      <c r="A7" s="2" t="s">
        <v>24</v>
      </c>
      <c r="B7" s="4">
        <v>800000</v>
      </c>
      <c r="C7" s="4">
        <v>-240000</v>
      </c>
      <c r="D7" s="5">
        <v>560000</v>
      </c>
      <c r="E7" s="4">
        <v>354116.08</v>
      </c>
      <c r="F7" s="6">
        <v>354116.08</v>
      </c>
      <c r="G7" s="7">
        <v>293035.21</v>
      </c>
    </row>
    <row r="8" spans="1:7" ht="12.75">
      <c r="A8" s="2" t="s">
        <v>27</v>
      </c>
      <c r="B8" s="4">
        <v>2123410</v>
      </c>
      <c r="C8" s="4">
        <v>1840000</v>
      </c>
      <c r="D8" s="5">
        <v>3963410</v>
      </c>
      <c r="E8" s="4">
        <v>3955318.16</v>
      </c>
      <c r="F8" s="6">
        <v>3955318.16</v>
      </c>
      <c r="G8" s="7">
        <v>3909856.02</v>
      </c>
    </row>
    <row r="9" spans="1:7" ht="12.75">
      <c r="A9" s="2" t="s">
        <v>25</v>
      </c>
      <c r="B9" s="4">
        <v>10591680</v>
      </c>
      <c r="C9" s="4">
        <v>28465</v>
      </c>
      <c r="D9" s="5">
        <v>10620145</v>
      </c>
      <c r="E9" s="4">
        <v>10620145</v>
      </c>
      <c r="F9" s="6">
        <v>10620145</v>
      </c>
      <c r="G9" s="7">
        <v>10523373.12</v>
      </c>
    </row>
    <row r="10" spans="1:7" ht="12.75">
      <c r="A10" s="2" t="s">
        <v>26</v>
      </c>
      <c r="B10" s="17">
        <v>24585</v>
      </c>
      <c r="C10" s="4">
        <v>0</v>
      </c>
      <c r="D10" s="18">
        <v>24585</v>
      </c>
      <c r="E10" s="17">
        <v>24585</v>
      </c>
      <c r="F10" s="19">
        <v>24585</v>
      </c>
      <c r="G10" s="20">
        <v>14937.74</v>
      </c>
    </row>
    <row r="11" spans="1:7" ht="12.75">
      <c r="A11" s="2" t="s">
        <v>28</v>
      </c>
      <c r="B11" s="17">
        <v>610478</v>
      </c>
      <c r="C11" s="4">
        <v>27000</v>
      </c>
      <c r="D11" s="18">
        <v>637478</v>
      </c>
      <c r="E11" s="17">
        <v>637478</v>
      </c>
      <c r="F11" s="19">
        <v>637478</v>
      </c>
      <c r="G11" s="20">
        <v>621614</v>
      </c>
    </row>
    <row r="12" spans="1:7" ht="13.5" thickBot="1">
      <c r="A12" s="2" t="s">
        <v>21</v>
      </c>
      <c r="B12" s="17">
        <v>281390041</v>
      </c>
      <c r="C12" s="4">
        <v>16660000</v>
      </c>
      <c r="D12" s="18">
        <v>298050041</v>
      </c>
      <c r="E12" s="17">
        <v>298050041</v>
      </c>
      <c r="F12" s="19">
        <v>298050041</v>
      </c>
      <c r="G12" s="20">
        <v>295782287.06</v>
      </c>
    </row>
    <row r="13" spans="1:7" s="1" customFormat="1" ht="16.5" thickBot="1">
      <c r="A13" s="24" t="s">
        <v>8</v>
      </c>
      <c r="B13" s="25">
        <f aca="true" t="shared" si="0" ref="B13:G13">SUM(B2:B12)</f>
        <v>430688479</v>
      </c>
      <c r="C13" s="25">
        <f t="shared" si="0"/>
        <v>35237429</v>
      </c>
      <c r="D13" s="25">
        <f t="shared" si="0"/>
        <v>465925908</v>
      </c>
      <c r="E13" s="25">
        <f t="shared" si="0"/>
        <v>461520631.64</v>
      </c>
      <c r="F13" s="25">
        <f t="shared" si="0"/>
        <v>461520631.64</v>
      </c>
      <c r="G13" s="48">
        <f t="shared" si="0"/>
        <v>452263828.77000004</v>
      </c>
    </row>
    <row r="14" spans="2:7" ht="12.75">
      <c r="B14" s="16"/>
      <c r="C14" s="16"/>
      <c r="D14" s="16"/>
      <c r="E14" s="16"/>
      <c r="F14" s="16"/>
      <c r="G14" s="16"/>
    </row>
    <row r="15" spans="1:6" ht="12.75">
      <c r="A15" t="s">
        <v>16</v>
      </c>
      <c r="D15" s="10"/>
      <c r="E15" s="15"/>
      <c r="F15" s="11"/>
    </row>
    <row r="16" spans="4:6" ht="12.75">
      <c r="D16" s="15"/>
      <c r="E16" s="15"/>
      <c r="F16" s="11"/>
    </row>
    <row r="17" spans="1:6" ht="12.75">
      <c r="A17" s="8" t="s">
        <v>10</v>
      </c>
      <c r="D17" s="15"/>
      <c r="E17" s="11"/>
      <c r="F17" s="15"/>
    </row>
    <row r="18" spans="1:6" ht="12.75">
      <c r="A18" t="s">
        <v>17</v>
      </c>
      <c r="F18" s="11"/>
    </row>
    <row r="19" spans="1:6" ht="12.75">
      <c r="A19" s="9" t="s">
        <v>12</v>
      </c>
      <c r="F19" s="11"/>
    </row>
    <row r="21" ht="12.75">
      <c r="A21" t="s">
        <v>11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7" r:id="rId1"/>
  <headerFooter alignWithMargins="0">
    <oddHeader>&amp;C&amp;F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A33"/>
  <sheetViews>
    <sheetView workbookViewId="0" topLeftCell="A1">
      <selection activeCell="A1" sqref="A1"/>
    </sheetView>
  </sheetViews>
  <sheetFormatPr defaultColWidth="9.140625" defaultRowHeight="12.75"/>
  <sheetData>
    <row r="33" ht="12.75">
      <c r="A33" t="s">
        <v>9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&amp;C&amp;F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3:A33"/>
  <sheetViews>
    <sheetView workbookViewId="0" topLeftCell="A1">
      <selection activeCell="A1" sqref="A1"/>
    </sheetView>
  </sheetViews>
  <sheetFormatPr defaultColWidth="9.140625" defaultRowHeight="12.75"/>
  <sheetData>
    <row r="33" ht="12.75">
      <c r="A33" t="s">
        <v>9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headerFooter alignWithMargins="0">
    <oddHeader>&amp;C&amp;F</oddHead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</dc:creator>
  <cp:keywords/>
  <dc:description/>
  <cp:lastModifiedBy>imprensa</cp:lastModifiedBy>
  <cp:lastPrinted>2011-01-17T19:18:53Z</cp:lastPrinted>
  <dcterms:created xsi:type="dcterms:W3CDTF">2004-09-16T15:13:47Z</dcterms:created>
  <dcterms:modified xsi:type="dcterms:W3CDTF">2011-01-19T16:42:35Z</dcterms:modified>
  <cp:category/>
  <cp:version/>
  <cp:contentType/>
  <cp:contentStatus/>
</cp:coreProperties>
</file>