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omparativo 2009 e 2010 Pessoal" sheetId="1" r:id="rId1"/>
    <sheet name="Pessoal  e Encargos 2010" sheetId="2" r:id="rId2"/>
    <sheet name="Pessoal 09 Sem SJ e DEA" sheetId="3" r:id="rId3"/>
    <sheet name="Pessoal  e Encargos 2009 " sheetId="4" r:id="rId4"/>
    <sheet name="Gráfico Pessoal 2010 X 2009" sheetId="5" r:id="rId5"/>
  </sheets>
  <definedNames/>
  <calcPr fullCalcOnLoad="1"/>
</workbook>
</file>

<file path=xl/sharedStrings.xml><?xml version="1.0" encoding="utf-8"?>
<sst xmlns="http://schemas.openxmlformats.org/spreadsheetml/2006/main" count="56" uniqueCount="25">
  <si>
    <t>Pagamento de Aposentadorias e Pensões</t>
  </si>
  <si>
    <t>Total</t>
  </si>
  <si>
    <t xml:space="preserve"> Observações: 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</si>
  <si>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</si>
  <si>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Fonte: Consultoria de Orçamento da Camara dos Deputados e Prodasen a partir do SIAFI/STN</t>
  </si>
  <si>
    <t>Contribuição da União, de suas Autarquias e Fundações para o Custeio do Regime de Previdência dos Servidores Públicos Federais</t>
  </si>
  <si>
    <t>Projeto/Atividade/Programa</t>
  </si>
  <si>
    <t>Sent Jud</t>
  </si>
  <si>
    <t>Desp Exerc Ant</t>
  </si>
  <si>
    <t>Pago Sem SJ e DEA</t>
  </si>
  <si>
    <t>Aumento</t>
  </si>
  <si>
    <t>Aum %</t>
  </si>
  <si>
    <t>Dot.Inicial</t>
  </si>
  <si>
    <t>CredAdic</t>
  </si>
  <si>
    <t>Autorizado</t>
  </si>
  <si>
    <t>Empenhado</t>
  </si>
  <si>
    <t>Liquidado</t>
  </si>
  <si>
    <t>Pagos</t>
  </si>
  <si>
    <t>Orçamento 2010 atualizado até 10de março de 2010.</t>
  </si>
  <si>
    <t>Liquidado 2009</t>
  </si>
  <si>
    <t>Pagamento de Pessoal Ativo* (GND 1 - Gestão e Adm Programa)</t>
  </si>
  <si>
    <t>Orçamento de 2009 - Montante liquidado abatidos os valores das sentenças judiciais e despesas de exercícios anteriores.</t>
  </si>
  <si>
    <t>Orçamento de 2009 atualizado até 10/03/2010.</t>
  </si>
  <si>
    <t>Orçamento 2010 - Montante Autorizado atualizado até 10 de março de 2010.</t>
  </si>
  <si>
    <t>Pagamento de Pessoal Ativo* (GND 1 - Gestão e Adm do Programa)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</si>
</sst>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0.0%"/>
    <numFmt numFmtId="192" formatCode="_(* #,##0.000_);_(* \(#,##0.000\);_(* &quot;-&quot;??_);_(@_)"/>
    <numFmt numFmtId="193" formatCode="0.00_);[Red]\(0.00\)"/>
  </numFmts>
  <fonts count="1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193" fontId="8" fillId="0" borderId="2" xfId="21" applyNumberFormat="1" applyFont="1" applyFill="1" applyBorder="1" applyAlignment="1">
      <alignment horizontal="center"/>
    </xf>
    <xf numFmtId="0" fontId="10" fillId="3" borderId="3" xfId="19" applyFont="1" applyFill="1" applyBorder="1" applyAlignment="1">
      <alignment horizontal="center" wrapText="1"/>
      <protection/>
    </xf>
    <xf numFmtId="43" fontId="0" fillId="0" borderId="0" xfId="21" applyAlignment="1">
      <alignment/>
    </xf>
    <xf numFmtId="0" fontId="6" fillId="2" borderId="4" xfId="0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/>
    </xf>
    <xf numFmtId="0" fontId="9" fillId="0" borderId="5" xfId="19" applyFont="1" applyFill="1" applyBorder="1" applyAlignment="1">
      <alignment horizontal="left" wrapText="1"/>
      <protection/>
    </xf>
    <xf numFmtId="0" fontId="9" fillId="0" borderId="6" xfId="19" applyFont="1" applyFill="1" applyBorder="1" applyAlignment="1">
      <alignment horizontal="left" wrapText="1"/>
      <protection/>
    </xf>
    <xf numFmtId="190" fontId="11" fillId="2" borderId="1" xfId="0" applyNumberFormat="1" applyFont="1" applyFill="1" applyBorder="1" applyAlignment="1">
      <alignment/>
    </xf>
    <xf numFmtId="190" fontId="0" fillId="0" borderId="7" xfId="21" applyNumberFormat="1" applyFill="1" applyBorder="1" applyAlignment="1">
      <alignment/>
    </xf>
    <xf numFmtId="190" fontId="0" fillId="0" borderId="8" xfId="21" applyNumberForma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193" fontId="8" fillId="0" borderId="10" xfId="21" applyNumberFormat="1" applyFont="1" applyFill="1" applyBorder="1" applyAlignment="1">
      <alignment horizontal="center"/>
    </xf>
    <xf numFmtId="190" fontId="0" fillId="0" borderId="11" xfId="21" applyNumberForma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90" fontId="0" fillId="0" borderId="12" xfId="21" applyNumberFormat="1" applyBorder="1" applyAlignment="1">
      <alignment/>
    </xf>
    <xf numFmtId="190" fontId="0" fillId="0" borderId="7" xfId="21" applyNumberFormat="1" applyBorder="1" applyAlignment="1">
      <alignment/>
    </xf>
    <xf numFmtId="190" fontId="8" fillId="4" borderId="13" xfId="21" applyNumberFormat="1" applyFont="1" applyFill="1" applyBorder="1" applyAlignment="1">
      <alignment/>
    </xf>
    <xf numFmtId="190" fontId="8" fillId="4" borderId="14" xfId="21" applyNumberFormat="1" applyFont="1" applyFill="1" applyBorder="1" applyAlignment="1">
      <alignment/>
    </xf>
    <xf numFmtId="10" fontId="0" fillId="0" borderId="15" xfId="20" applyNumberFormat="1" applyBorder="1" applyAlignment="1">
      <alignment/>
    </xf>
    <xf numFmtId="190" fontId="13" fillId="5" borderId="1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9" fillId="0" borderId="16" xfId="19" applyFont="1" applyFill="1" applyBorder="1" applyAlignment="1">
      <alignment horizontal="left" wrapText="1"/>
      <protection/>
    </xf>
    <xf numFmtId="190" fontId="13" fillId="5" borderId="17" xfId="0" applyNumberFormat="1" applyFont="1" applyFill="1" applyBorder="1" applyAlignment="1">
      <alignment/>
    </xf>
    <xf numFmtId="10" fontId="0" fillId="0" borderId="18" xfId="20" applyNumberFormat="1" applyBorder="1" applyAlignment="1">
      <alignment/>
    </xf>
    <xf numFmtId="3" fontId="13" fillId="5" borderId="10" xfId="0" applyNumberFormat="1" applyFont="1" applyFill="1" applyBorder="1" applyAlignment="1">
      <alignment/>
    </xf>
    <xf numFmtId="10" fontId="11" fillId="2" borderId="19" xfId="20" applyNumberFormat="1" applyFont="1" applyFill="1" applyBorder="1" applyAlignment="1">
      <alignment/>
    </xf>
    <xf numFmtId="190" fontId="13" fillId="5" borderId="20" xfId="0" applyNumberFormat="1" applyFont="1" applyFill="1" applyBorder="1" applyAlignment="1">
      <alignment/>
    </xf>
    <xf numFmtId="10" fontId="0" fillId="0" borderId="21" xfId="20" applyNumberFormat="1" applyBorder="1" applyAlignment="1">
      <alignment/>
    </xf>
    <xf numFmtId="0" fontId="12" fillId="5" borderId="1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9" fillId="0" borderId="22" xfId="19" applyFont="1" applyFill="1" applyBorder="1" applyAlignment="1">
      <alignment horizontal="left" wrapText="1"/>
      <protection/>
    </xf>
    <xf numFmtId="0" fontId="9" fillId="0" borderId="23" xfId="19" applyFont="1" applyFill="1" applyBorder="1" applyAlignment="1">
      <alignment horizontal="left" wrapText="1"/>
      <protection/>
    </xf>
    <xf numFmtId="0" fontId="10" fillId="3" borderId="2" xfId="19" applyFont="1" applyFill="1" applyBorder="1" applyAlignment="1">
      <alignment horizontal="center" wrapText="1"/>
      <protection/>
    </xf>
    <xf numFmtId="0" fontId="6" fillId="2" borderId="24" xfId="0" applyFont="1" applyFill="1" applyBorder="1" applyAlignment="1">
      <alignment horizontal="center"/>
    </xf>
    <xf numFmtId="190" fontId="11" fillId="0" borderId="25" xfId="21" applyNumberFormat="1" applyFont="1" applyFill="1" applyBorder="1" applyAlignment="1">
      <alignment/>
    </xf>
    <xf numFmtId="190" fontId="11" fillId="0" borderId="26" xfId="21" applyNumberFormat="1" applyFont="1" applyFill="1" applyBorder="1" applyAlignment="1">
      <alignment/>
    </xf>
    <xf numFmtId="190" fontId="11" fillId="0" borderId="27" xfId="21" applyNumberFormat="1" applyFont="1" applyFill="1" applyBorder="1" applyAlignment="1">
      <alignment/>
    </xf>
    <xf numFmtId="3" fontId="11" fillId="2" borderId="24" xfId="0" applyNumberFormat="1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190" fontId="11" fillId="0" borderId="20" xfId="21" applyNumberFormat="1" applyFont="1" applyFill="1" applyBorder="1" applyAlignment="1">
      <alignment/>
    </xf>
    <xf numFmtId="190" fontId="11" fillId="0" borderId="11" xfId="21" applyNumberFormat="1" applyFont="1" applyFill="1" applyBorder="1" applyAlignment="1">
      <alignment/>
    </xf>
    <xf numFmtId="190" fontId="11" fillId="0" borderId="17" xfId="21" applyNumberFormat="1" applyFont="1" applyFill="1" applyBorder="1" applyAlignment="1">
      <alignment/>
    </xf>
    <xf numFmtId="190" fontId="0" fillId="0" borderId="12" xfId="21" applyNumberFormat="1" applyFill="1" applyBorder="1" applyAlignment="1">
      <alignment/>
    </xf>
    <xf numFmtId="190" fontId="0" fillId="0" borderId="28" xfId="21" applyNumberFormat="1" applyFill="1" applyBorder="1" applyAlignment="1">
      <alignment/>
    </xf>
    <xf numFmtId="190" fontId="0" fillId="0" borderId="20" xfId="21" applyNumberFormat="1" applyFill="1" applyBorder="1" applyAlignment="1">
      <alignment/>
    </xf>
    <xf numFmtId="193" fontId="8" fillId="0" borderId="3" xfId="21" applyNumberFormat="1" applyFont="1" applyFill="1" applyBorder="1" applyAlignment="1">
      <alignment horizontal="center"/>
    </xf>
    <xf numFmtId="193" fontId="8" fillId="0" borderId="4" xfId="21" applyNumberFormat="1" applyFont="1" applyFill="1" applyBorder="1" applyAlignment="1">
      <alignment horizontal="center"/>
    </xf>
    <xf numFmtId="193" fontId="8" fillId="0" borderId="9" xfId="21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Comparativo Orçamento de Pessoal 2009 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'Comparativo 2009 e 2010 Pessoal'!$B$1:$D$1</c:f>
              <c:strCache>
                <c:ptCount val="3"/>
                <c:pt idx="0">
                  <c:v>2010</c:v>
                </c:pt>
                <c:pt idx="1">
                  <c:v>2009</c:v>
                </c:pt>
                <c:pt idx="2">
                  <c:v>Aumento</c:v>
                </c:pt>
              </c:strCache>
            </c:strRef>
          </c:cat>
          <c:val>
            <c:numRef>
              <c:f>'Comparativo 2009 e 2010 Pessoal'!$B$5:$D$5</c:f>
              <c:numCache>
                <c:ptCount val="3"/>
                <c:pt idx="0">
                  <c:v>294958285</c:v>
                </c:pt>
                <c:pt idx="1">
                  <c:v>288441384</c:v>
                </c:pt>
                <c:pt idx="2">
                  <c:v>6516901</c:v>
                </c:pt>
              </c:numCache>
            </c:numRef>
          </c:val>
        </c:ser>
        <c:axId val="62943197"/>
        <c:axId val="47196914"/>
      </c:barChart>
      <c:catAx>
        <c:axId val="62943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6914"/>
        <c:crosses val="autoZero"/>
        <c:auto val="1"/>
        <c:lblOffset val="100"/>
        <c:noMultiLvlLbl val="0"/>
      </c:catAx>
      <c:valAx>
        <c:axId val="47196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43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13</xdr:col>
      <xdr:colOff>571500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7150" y="114300"/>
        <a:ext cx="8439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28125" style="0" customWidth="1"/>
    <col min="2" max="2" width="17.7109375" style="0" bestFit="1" customWidth="1"/>
    <col min="3" max="3" width="16.57421875" style="0" bestFit="1" customWidth="1"/>
    <col min="4" max="4" width="16.00390625" style="0" bestFit="1" customWidth="1"/>
  </cols>
  <sheetData>
    <row r="1" spans="1:5" ht="15.75" thickBot="1">
      <c r="A1" s="4" t="s">
        <v>6</v>
      </c>
      <c r="B1" s="42">
        <v>2010</v>
      </c>
      <c r="C1" s="37">
        <v>2009</v>
      </c>
      <c r="D1" s="32" t="s">
        <v>10</v>
      </c>
      <c r="E1" s="33" t="s">
        <v>11</v>
      </c>
    </row>
    <row r="2" spans="1:5" ht="15.75">
      <c r="A2" s="34" t="s">
        <v>0</v>
      </c>
      <c r="B2" s="43">
        <f>'Pessoal  e Encargos 2010'!D2</f>
        <v>19055916</v>
      </c>
      <c r="C2" s="38">
        <f>'Pessoal 09 Sem SJ e DEA'!E2</f>
        <v>19218188</v>
      </c>
      <c r="D2" s="30">
        <f>B2-C2</f>
        <v>-162272</v>
      </c>
      <c r="E2" s="31">
        <f>D2/B2</f>
        <v>-0.008515570702557674</v>
      </c>
    </row>
    <row r="3" spans="1:5" ht="29.25">
      <c r="A3" s="35" t="s">
        <v>5</v>
      </c>
      <c r="B3" s="44">
        <f>'Pessoal  e Encargos 2010'!D3</f>
        <v>10441007</v>
      </c>
      <c r="C3" s="39">
        <f>'Pessoal 09 Sem SJ e DEA'!E3</f>
        <v>9493630</v>
      </c>
      <c r="D3" s="23">
        <f>B3-C3</f>
        <v>947377</v>
      </c>
      <c r="E3" s="22">
        <f>D3/B3</f>
        <v>0.09073617132906817</v>
      </c>
    </row>
    <row r="4" spans="1:5" ht="16.5" thickBot="1">
      <c r="A4" s="25" t="s">
        <v>24</v>
      </c>
      <c r="B4" s="45">
        <f>'Pessoal  e Encargos 2010'!D4</f>
        <v>67791568</v>
      </c>
      <c r="C4" s="40">
        <f>'Pessoal 09 Sem SJ e DEA'!E4</f>
        <v>66930992</v>
      </c>
      <c r="D4" s="26">
        <f>B4-C4</f>
        <v>860576</v>
      </c>
      <c r="E4" s="27">
        <f>D4/B4</f>
        <v>0.012694440110899928</v>
      </c>
    </row>
    <row r="5" spans="1:5" s="1" customFormat="1" ht="16.5" thickBot="1">
      <c r="A5" s="36" t="s">
        <v>1</v>
      </c>
      <c r="B5" s="17">
        <f>SUM(B2:B4)</f>
        <v>97288491</v>
      </c>
      <c r="C5" s="41">
        <f>SUM(C2:C4)</f>
        <v>95642810</v>
      </c>
      <c r="D5" s="28">
        <f>B5-C5</f>
        <v>1645681</v>
      </c>
      <c r="E5" s="29">
        <f>D5/B5</f>
        <v>0.016915474616622433</v>
      </c>
    </row>
    <row r="6" ht="12.75">
      <c r="B6" s="6"/>
    </row>
    <row r="7" ht="12.75">
      <c r="A7" t="s">
        <v>4</v>
      </c>
    </row>
    <row r="9" ht="12.75">
      <c r="A9" s="3" t="s">
        <v>2</v>
      </c>
    </row>
    <row r="10" ht="12.75">
      <c r="A10" t="s">
        <v>21</v>
      </c>
    </row>
    <row r="11" ht="12.75">
      <c r="A11" t="s">
        <v>23</v>
      </c>
    </row>
    <row r="13" ht="12.75">
      <c r="A13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&amp;C&amp;F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5.421875" style="0" bestFit="1" customWidth="1"/>
    <col min="3" max="3" width="12.8515625" style="0" bestFit="1" customWidth="1"/>
    <col min="4" max="4" width="15.421875" style="0" bestFit="1" customWidth="1"/>
    <col min="5" max="5" width="14.28125" style="0" bestFit="1" customWidth="1"/>
    <col min="6" max="6" width="12.421875" style="0" bestFit="1" customWidth="1"/>
    <col min="7" max="7" width="14.00390625" style="0" bestFit="1" customWidth="1"/>
    <col min="8" max="8" width="12.7109375" style="0" bestFit="1" customWidth="1"/>
  </cols>
  <sheetData>
    <row r="1" spans="1:7" ht="13.5" thickBot="1">
      <c r="A1" s="49" t="s">
        <v>6</v>
      </c>
      <c r="B1" s="50" t="s">
        <v>12</v>
      </c>
      <c r="C1" s="50" t="s">
        <v>13</v>
      </c>
      <c r="D1" s="50" t="s">
        <v>14</v>
      </c>
      <c r="E1" s="50" t="s">
        <v>15</v>
      </c>
      <c r="F1" s="51" t="s">
        <v>16</v>
      </c>
      <c r="G1" s="15" t="s">
        <v>17</v>
      </c>
    </row>
    <row r="2" spans="1:7" ht="14.25">
      <c r="A2" s="9" t="s">
        <v>0</v>
      </c>
      <c r="B2" s="12">
        <v>19055916</v>
      </c>
      <c r="C2" s="12">
        <v>0</v>
      </c>
      <c r="D2" s="12">
        <v>19055916</v>
      </c>
      <c r="E2" s="12">
        <v>3742017</v>
      </c>
      <c r="F2" s="13">
        <v>3742017</v>
      </c>
      <c r="G2" s="16">
        <v>3742017</v>
      </c>
    </row>
    <row r="3" spans="1:7" ht="28.5">
      <c r="A3" s="9" t="s">
        <v>5</v>
      </c>
      <c r="B3" s="12">
        <v>10441007</v>
      </c>
      <c r="C3" s="12">
        <v>0</v>
      </c>
      <c r="D3" s="12">
        <v>10441007</v>
      </c>
      <c r="E3" s="12">
        <v>1602972</v>
      </c>
      <c r="F3" s="13">
        <v>1602972</v>
      </c>
      <c r="G3" s="16">
        <v>1602972</v>
      </c>
    </row>
    <row r="4" spans="1:7" ht="15" thickBot="1">
      <c r="A4" s="25" t="s">
        <v>24</v>
      </c>
      <c r="B4" s="12">
        <v>67791568</v>
      </c>
      <c r="C4" s="12">
        <v>0</v>
      </c>
      <c r="D4" s="12">
        <v>67791568</v>
      </c>
      <c r="E4" s="12">
        <v>13564887</v>
      </c>
      <c r="F4" s="13">
        <v>13564887</v>
      </c>
      <c r="G4" s="16">
        <v>13564887</v>
      </c>
    </row>
    <row r="5" spans="1:8" s="1" customFormat="1" ht="16.5" thickBot="1">
      <c r="A5" s="5" t="s">
        <v>1</v>
      </c>
      <c r="B5" s="8">
        <f aca="true" t="shared" si="0" ref="B5:G5">SUM(B2:B4)</f>
        <v>97288491</v>
      </c>
      <c r="C5" s="8">
        <f t="shared" si="0"/>
        <v>0</v>
      </c>
      <c r="D5" s="8">
        <f t="shared" si="0"/>
        <v>97288491</v>
      </c>
      <c r="E5" s="8">
        <f t="shared" si="0"/>
        <v>18909876</v>
      </c>
      <c r="F5" s="14">
        <f t="shared" si="0"/>
        <v>18909876</v>
      </c>
      <c r="G5" s="17">
        <f t="shared" si="0"/>
        <v>18909876</v>
      </c>
      <c r="H5" s="24"/>
    </row>
    <row r="6" ht="12.75">
      <c r="B6" s="6"/>
    </row>
    <row r="7" ht="12.75">
      <c r="A7" t="s">
        <v>4</v>
      </c>
    </row>
    <row r="9" ht="12.75">
      <c r="A9" s="3" t="s">
        <v>2</v>
      </c>
    </row>
    <row r="10" ht="12.75">
      <c r="A10" t="s">
        <v>18</v>
      </c>
    </row>
    <row r="12" ht="12.75">
      <c r="A1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&amp;C&amp;F
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7.7109375" style="0" bestFit="1" customWidth="1"/>
    <col min="3" max="3" width="16.57421875" style="0" bestFit="1" customWidth="1"/>
    <col min="4" max="4" width="15.28125" style="0" bestFit="1" customWidth="1"/>
    <col min="5" max="5" width="19.57421875" style="0" customWidth="1"/>
  </cols>
  <sheetData>
    <row r="1" spans="1:5" ht="13.5" thickBot="1">
      <c r="A1" s="4" t="s">
        <v>6</v>
      </c>
      <c r="B1" s="7" t="s">
        <v>19</v>
      </c>
      <c r="C1" s="7" t="s">
        <v>7</v>
      </c>
      <c r="D1" s="7" t="s">
        <v>8</v>
      </c>
      <c r="E1" s="2" t="s">
        <v>9</v>
      </c>
    </row>
    <row r="2" spans="1:5" ht="14.25">
      <c r="A2" s="10" t="s">
        <v>0</v>
      </c>
      <c r="B2" s="18">
        <f>'Pessoal  e Encargos 2009 '!F2</f>
        <v>19828792</v>
      </c>
      <c r="C2" s="18">
        <v>0</v>
      </c>
      <c r="D2" s="18">
        <v>610604</v>
      </c>
      <c r="E2" s="20">
        <f>B2-C2-D2</f>
        <v>19218188</v>
      </c>
    </row>
    <row r="3" spans="1:5" ht="28.5">
      <c r="A3" s="9" t="s">
        <v>5</v>
      </c>
      <c r="B3" s="19">
        <f>'Pessoal  e Encargos 2009 '!F3</f>
        <v>10376642</v>
      </c>
      <c r="C3" s="19">
        <v>0</v>
      </c>
      <c r="D3" s="19">
        <v>883012</v>
      </c>
      <c r="E3" s="21">
        <f>B3-C3-D3</f>
        <v>9493630</v>
      </c>
    </row>
    <row r="4" spans="1:5" ht="15" thickBot="1">
      <c r="A4" s="25" t="s">
        <v>24</v>
      </c>
      <c r="B4" s="19">
        <f>'Pessoal  e Encargos 2009 '!F4</f>
        <v>70982353</v>
      </c>
      <c r="C4" s="19">
        <v>0</v>
      </c>
      <c r="D4" s="19">
        <v>4051361</v>
      </c>
      <c r="E4" s="21">
        <f>B4-C4-D4</f>
        <v>66930992</v>
      </c>
    </row>
    <row r="5" spans="1:5" s="1" customFormat="1" ht="16.5" thickBot="1">
      <c r="A5" s="5" t="s">
        <v>1</v>
      </c>
      <c r="B5" s="8">
        <f>SUM(B2:B4)</f>
        <v>101187787</v>
      </c>
      <c r="C5" s="8">
        <f>SUM(C2:C4)</f>
        <v>0</v>
      </c>
      <c r="D5" s="8">
        <f>SUM(D2:D4)</f>
        <v>5544977</v>
      </c>
      <c r="E5" s="11">
        <f>B5-C5-D5</f>
        <v>95642810</v>
      </c>
    </row>
    <row r="6" ht="12.75">
      <c r="B6" s="6"/>
    </row>
    <row r="7" ht="12.75">
      <c r="A7" t="s">
        <v>4</v>
      </c>
    </row>
    <row r="9" ht="12.75">
      <c r="A9" s="3" t="s">
        <v>2</v>
      </c>
    </row>
    <row r="10" ht="12.75">
      <c r="A10" s="52" t="s">
        <v>22</v>
      </c>
    </row>
    <row r="12" ht="12.75">
      <c r="A1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&amp;C&amp;F
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4.28125" style="0" bestFit="1" customWidth="1"/>
    <col min="3" max="3" width="12.8515625" style="0" bestFit="1" customWidth="1"/>
    <col min="4" max="5" width="14.28125" style="0" bestFit="1" customWidth="1"/>
    <col min="6" max="6" width="12.421875" style="0" bestFit="1" customWidth="1"/>
    <col min="7" max="7" width="14.00390625" style="0" bestFit="1" customWidth="1"/>
    <col min="8" max="8" width="12.7109375" style="0" bestFit="1" customWidth="1"/>
  </cols>
  <sheetData>
    <row r="1" spans="1:7" ht="13.5" thickBot="1">
      <c r="A1" s="49" t="s">
        <v>6</v>
      </c>
      <c r="B1" s="50" t="s">
        <v>12</v>
      </c>
      <c r="C1" s="50" t="s">
        <v>13</v>
      </c>
      <c r="D1" s="50" t="s">
        <v>14</v>
      </c>
      <c r="E1" s="50" t="s">
        <v>15</v>
      </c>
      <c r="F1" s="51" t="s">
        <v>16</v>
      </c>
      <c r="G1" s="15" t="s">
        <v>17</v>
      </c>
    </row>
    <row r="2" spans="1:7" ht="14.25">
      <c r="A2" s="10" t="s">
        <v>0</v>
      </c>
      <c r="B2" s="46">
        <v>16936230</v>
      </c>
      <c r="C2" s="46">
        <v>2892562</v>
      </c>
      <c r="D2" s="46">
        <v>19828792</v>
      </c>
      <c r="E2" s="46">
        <v>19828792</v>
      </c>
      <c r="F2" s="47">
        <v>19828792</v>
      </c>
      <c r="G2" s="48">
        <v>19784979</v>
      </c>
    </row>
    <row r="3" spans="1:7" ht="28.5">
      <c r="A3" s="9" t="s">
        <v>5</v>
      </c>
      <c r="B3" s="12">
        <v>7660730</v>
      </c>
      <c r="C3" s="12">
        <v>3401930</v>
      </c>
      <c r="D3" s="12">
        <v>11062660</v>
      </c>
      <c r="E3" s="12">
        <v>10376642</v>
      </c>
      <c r="F3" s="13">
        <v>10376642</v>
      </c>
      <c r="G3" s="16">
        <v>10376642</v>
      </c>
    </row>
    <row r="4" spans="1:7" ht="15" thickBot="1">
      <c r="A4" s="25" t="s">
        <v>20</v>
      </c>
      <c r="B4" s="12">
        <v>58162261</v>
      </c>
      <c r="C4" s="12">
        <v>12820092</v>
      </c>
      <c r="D4" s="12">
        <v>70982353</v>
      </c>
      <c r="E4" s="12">
        <v>70982353</v>
      </c>
      <c r="F4" s="13">
        <v>70982353</v>
      </c>
      <c r="G4" s="16">
        <v>70978228</v>
      </c>
    </row>
    <row r="5" spans="1:8" s="1" customFormat="1" ht="16.5" thickBot="1">
      <c r="A5" s="5" t="s">
        <v>1</v>
      </c>
      <c r="B5" s="8">
        <f aca="true" t="shared" si="0" ref="B5:G5">SUM(B2:B4)</f>
        <v>82759221</v>
      </c>
      <c r="C5" s="8">
        <f t="shared" si="0"/>
        <v>19114584</v>
      </c>
      <c r="D5" s="8">
        <f t="shared" si="0"/>
        <v>101873805</v>
      </c>
      <c r="E5" s="8">
        <f t="shared" si="0"/>
        <v>101187787</v>
      </c>
      <c r="F5" s="14">
        <f t="shared" si="0"/>
        <v>101187787</v>
      </c>
      <c r="G5" s="17">
        <f t="shared" si="0"/>
        <v>101139849</v>
      </c>
      <c r="H5" s="24"/>
    </row>
    <row r="6" ht="12.75">
      <c r="B6" s="6"/>
    </row>
    <row r="7" ht="12.75">
      <c r="A7" t="s">
        <v>4</v>
      </c>
    </row>
    <row r="9" ht="12.75">
      <c r="A9" s="3" t="s">
        <v>2</v>
      </c>
    </row>
    <row r="10" ht="12.75">
      <c r="A10" s="52" t="s">
        <v>22</v>
      </c>
    </row>
    <row r="12" ht="12.75">
      <c r="A1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Header>&amp;C&amp;F
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2:A32"/>
  <sheetViews>
    <sheetView workbookViewId="0" topLeftCell="A1">
      <selection activeCell="A1" sqref="A1"/>
    </sheetView>
  </sheetViews>
  <sheetFormatPr defaultColWidth="9.140625" defaultRowHeight="12.75"/>
  <sheetData>
    <row r="32" ht="12.75">
      <c r="A3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2010-03-19T16:28:23Z</cp:lastPrinted>
  <dcterms:created xsi:type="dcterms:W3CDTF">2004-09-16T15:13:47Z</dcterms:created>
  <dcterms:modified xsi:type="dcterms:W3CDTF">2010-03-29T20:31:10Z</dcterms:modified>
  <cp:category/>
  <cp:version/>
  <cp:contentType/>
  <cp:contentStatus/>
</cp:coreProperties>
</file>