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omparativo 2009 e 2010 Pessoal" sheetId="1" r:id="rId1"/>
    <sheet name="Pessoal  e Encargos 2010" sheetId="2" r:id="rId2"/>
    <sheet name="Pessoal 09 Sem SJ e DEA" sheetId="3" r:id="rId3"/>
    <sheet name="Pessoal  e Encargos 2009 " sheetId="4" r:id="rId4"/>
    <sheet name="Gráfico Pessoal 2010 X 2009" sheetId="5" r:id="rId5"/>
  </sheets>
  <definedNames/>
  <calcPr fullCalcOnLoad="1"/>
</workbook>
</file>

<file path=xl/sharedStrings.xml><?xml version="1.0" encoding="utf-8"?>
<sst xmlns="http://schemas.openxmlformats.org/spreadsheetml/2006/main" count="72" uniqueCount="31">
  <si>
    <t>Pagamento de Aposentadorias e Pensões</t>
  </si>
  <si>
    <t>Total</t>
  </si>
  <si>
    <t xml:space="preserve"> Observações: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</si>
  <si>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</si>
  <si>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Fonte: Consultoria de Orçamento da Camara dos Deputados e Prodasen a partir do SIAFI/STN</t>
  </si>
  <si>
    <t>Contribuição da União, de suas Autarquias e Fundações para o Custeio do Regime de Previdência dos Servidores Públicos Federais</t>
  </si>
  <si>
    <t>Pagamento de Passivos Judiciais/Administrativos (Juros URV, Parcela Autônoma de Equivalência e Adicional por Tempo de Serviço) ¿ Aposentadorias e Pensões</t>
  </si>
  <si>
    <t>Pagamento de Passivos Judiciais/Administrativos (Juros URV, Parcela Autônoma de Equivalência e Adicional por Tempo de Serviço) ¿ Pessoal Ativo</t>
  </si>
  <si>
    <t>Contribuição da União para o Custeio do Regime de Previdência dos Servidores Públicos Federais decorrente do Pagamento de Passivos Judiciais/Administrativos (Juros URV, Parcela Autônoma de Equivalência e Adicional por Tempo de Serviço)</t>
  </si>
  <si>
    <t>Contribuição da União, de suas Autarquias e Fundações para o custeio do Regime de Previdência dos Servidores Públicos Federais decorrente da Criação e/ou Provimento de Cargos e Funções e Reestruturação de Cargos e Carreiras e Revisão de Remunerações</t>
  </si>
  <si>
    <t>Projeto/Atividade/Programa</t>
  </si>
  <si>
    <t>Sent Jud</t>
  </si>
  <si>
    <t>Desp Exerc Ant</t>
  </si>
  <si>
    <t>Pago Sem SJ e DEA</t>
  </si>
  <si>
    <t>Aumento</t>
  </si>
  <si>
    <t>Aum %</t>
  </si>
  <si>
    <t>Criação e/ou Provimento de Cargos e Funções e Reestruturação de Cargos, Carreiras e Revisão de Remunerações no âmbito dos Poderes Legislativo e Judiciário e do Ministério Público da União</t>
  </si>
  <si>
    <t>Dot.Inicial</t>
  </si>
  <si>
    <t>CredAdic</t>
  </si>
  <si>
    <t>Autorizado</t>
  </si>
  <si>
    <t>Empenhado</t>
  </si>
  <si>
    <t>Liquidado</t>
  </si>
  <si>
    <t>Pagos</t>
  </si>
  <si>
    <t>Pagamento de Pessoal Ativo* (GND 1 - Gestão e Adm do Programa)</t>
  </si>
  <si>
    <t>Pleitos Eleitorais</t>
  </si>
  <si>
    <t>Criação e/ou Provimento de Cargos e Funções e Reestruturação de Cargos, Carreiras e Revisão de Remunerações - Pessoal Ativo</t>
  </si>
  <si>
    <t>Orçamento de 2009 - Montante liquidado abatidos os valores das sentenças judiciais e despesas de exercícios anteriores.</t>
  </si>
  <si>
    <t>Orçamento 2010 - Montante Autorizado atualizado até 10 de março de 2010.</t>
  </si>
  <si>
    <t>Orçamento de 2009 atualizado até 10/03/2010.</t>
  </si>
  <si>
    <t>Orçamento 2010 atualizado até 10 de março de 2010.</t>
  </si>
  <si>
    <t>Liquidado 2009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</si>
</sst>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0.0%"/>
    <numFmt numFmtId="192" formatCode="_(* #,##0.000_);_(* \(#,##0.000\);_(* &quot;-&quot;??_);_(@_)"/>
    <numFmt numFmtId="193" formatCode="0.00_);[Red]\(0.00\)"/>
  </numFmts>
  <fonts count="1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93" fontId="8" fillId="0" borderId="2" xfId="21" applyNumberFormat="1" applyFont="1" applyFill="1" applyBorder="1" applyAlignment="1">
      <alignment horizontal="center"/>
    </xf>
    <xf numFmtId="0" fontId="10" fillId="3" borderId="3" xfId="19" applyFont="1" applyFill="1" applyBorder="1" applyAlignment="1">
      <alignment horizontal="center" wrapText="1"/>
      <protection/>
    </xf>
    <xf numFmtId="43" fontId="0" fillId="0" borderId="0" xfId="21" applyAlignment="1">
      <alignment/>
    </xf>
    <xf numFmtId="0" fontId="6" fillId="2" borderId="4" xfId="0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/>
    </xf>
    <xf numFmtId="190" fontId="0" fillId="0" borderId="5" xfId="0" applyNumberFormat="1" applyBorder="1" applyAlignment="1">
      <alignment/>
    </xf>
    <xf numFmtId="0" fontId="9" fillId="0" borderId="6" xfId="19" applyFont="1" applyFill="1" applyBorder="1" applyAlignment="1">
      <alignment horizontal="left" wrapText="1"/>
      <protection/>
    </xf>
    <xf numFmtId="190" fontId="11" fillId="0" borderId="5" xfId="21" applyNumberFormat="1" applyFont="1" applyFill="1" applyBorder="1" applyAlignment="1">
      <alignment/>
    </xf>
    <xf numFmtId="0" fontId="9" fillId="0" borderId="7" xfId="19" applyFont="1" applyFill="1" applyBorder="1" applyAlignment="1">
      <alignment horizontal="left" wrapText="1"/>
      <protection/>
    </xf>
    <xf numFmtId="0" fontId="9" fillId="0" borderId="8" xfId="19" applyFont="1" applyFill="1" applyBorder="1" applyAlignment="1">
      <alignment horizontal="left" wrapText="1"/>
      <protection/>
    </xf>
    <xf numFmtId="190" fontId="11" fillId="2" borderId="1" xfId="0" applyNumberFormat="1" applyFont="1" applyFill="1" applyBorder="1" applyAlignment="1">
      <alignment/>
    </xf>
    <xf numFmtId="190" fontId="0" fillId="0" borderId="5" xfId="21" applyNumberFormat="1" applyFill="1" applyBorder="1" applyAlignment="1">
      <alignment/>
    </xf>
    <xf numFmtId="190" fontId="0" fillId="0" borderId="9" xfId="21" applyNumberForma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93" fontId="8" fillId="0" borderId="11" xfId="21" applyNumberFormat="1" applyFont="1" applyFill="1" applyBorder="1" applyAlignment="1">
      <alignment horizontal="center"/>
    </xf>
    <xf numFmtId="190" fontId="0" fillId="0" borderId="12" xfId="21" applyNumberFormat="1" applyFill="1" applyBorder="1" applyAlignment="1">
      <alignment/>
    </xf>
    <xf numFmtId="3" fontId="11" fillId="2" borderId="11" xfId="0" applyNumberFormat="1" applyFont="1" applyFill="1" applyBorder="1" applyAlignment="1">
      <alignment/>
    </xf>
    <xf numFmtId="190" fontId="0" fillId="0" borderId="13" xfId="21" applyNumberFormat="1" applyBorder="1" applyAlignment="1">
      <alignment/>
    </xf>
    <xf numFmtId="190" fontId="0" fillId="0" borderId="5" xfId="21" applyNumberFormat="1" applyBorder="1" applyAlignment="1">
      <alignment/>
    </xf>
    <xf numFmtId="190" fontId="8" fillId="4" borderId="14" xfId="21" applyNumberFormat="1" applyFont="1" applyFill="1" applyBorder="1" applyAlignment="1">
      <alignment/>
    </xf>
    <xf numFmtId="190" fontId="8" fillId="4" borderId="15" xfId="21" applyNumberFormat="1" applyFont="1" applyFill="1" applyBorder="1" applyAlignment="1">
      <alignment/>
    </xf>
    <xf numFmtId="190" fontId="8" fillId="4" borderId="15" xfId="0" applyNumberFormat="1" applyFont="1" applyFill="1" applyBorder="1" applyAlignment="1">
      <alignment/>
    </xf>
    <xf numFmtId="10" fontId="0" fillId="0" borderId="16" xfId="20" applyNumberFormat="1" applyBorder="1" applyAlignment="1">
      <alignment/>
    </xf>
    <xf numFmtId="190" fontId="13" fillId="5" borderId="1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13" fillId="5" borderId="11" xfId="0" applyNumberFormat="1" applyFont="1" applyFill="1" applyBorder="1" applyAlignment="1">
      <alignment/>
    </xf>
    <xf numFmtId="10" fontId="11" fillId="2" borderId="17" xfId="20" applyNumberFormat="1" applyFont="1" applyFill="1" applyBorder="1" applyAlignment="1">
      <alignment/>
    </xf>
    <xf numFmtId="190" fontId="11" fillId="0" borderId="13" xfId="21" applyNumberFormat="1" applyFont="1" applyFill="1" applyBorder="1" applyAlignment="1">
      <alignment/>
    </xf>
    <xf numFmtId="190" fontId="13" fillId="5" borderId="18" xfId="0" applyNumberFormat="1" applyFont="1" applyFill="1" applyBorder="1" applyAlignment="1">
      <alignment/>
    </xf>
    <xf numFmtId="10" fontId="0" fillId="0" borderId="19" xfId="20" applyNumberFormat="1" applyBorder="1" applyAlignment="1">
      <alignment/>
    </xf>
    <xf numFmtId="0" fontId="6" fillId="2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Orçamento de Pessoal 2009 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'Comparativo 2009 e 2010 Pessoal'!$B$1:$D$1</c:f>
              <c:strCache>
                <c:ptCount val="3"/>
                <c:pt idx="0">
                  <c:v>2010</c:v>
                </c:pt>
                <c:pt idx="1">
                  <c:v>2009</c:v>
                </c:pt>
                <c:pt idx="2">
                  <c:v>Aumento</c:v>
                </c:pt>
              </c:strCache>
            </c:strRef>
          </c:cat>
          <c:val>
            <c:numRef>
              <c:f>'Comparativo 2009 e 2010 Pessoal'!$B$11:$D$11</c:f>
              <c:numCache>
                <c:ptCount val="3"/>
                <c:pt idx="0">
                  <c:v>3361485124</c:v>
                </c:pt>
                <c:pt idx="1">
                  <c:v>2896752465</c:v>
                </c:pt>
                <c:pt idx="2">
                  <c:v>464732659</c:v>
                </c:pt>
              </c:numCache>
            </c:numRef>
          </c:val>
        </c:ser>
        <c:axId val="43765329"/>
        <c:axId val="58343642"/>
      </c:bar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6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13</xdr:col>
      <xdr:colOff>571500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7150" y="114300"/>
        <a:ext cx="8439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28125" style="0" customWidth="1"/>
    <col min="2" max="2" width="17.7109375" style="0" bestFit="1" customWidth="1"/>
    <col min="3" max="3" width="16.57421875" style="0" bestFit="1" customWidth="1"/>
    <col min="4" max="4" width="16.00390625" style="0" bestFit="1" customWidth="1"/>
    <col min="5" max="5" width="8.28125" style="0" bestFit="1" customWidth="1"/>
  </cols>
  <sheetData>
    <row r="1" spans="1:5" ht="15.75" thickBot="1">
      <c r="A1" s="4" t="s">
        <v>10</v>
      </c>
      <c r="B1" s="2">
        <v>2010</v>
      </c>
      <c r="C1" s="34">
        <v>2009</v>
      </c>
      <c r="D1" s="35" t="s">
        <v>14</v>
      </c>
      <c r="E1" s="36" t="s">
        <v>15</v>
      </c>
    </row>
    <row r="2" spans="1:5" ht="29.25">
      <c r="A2" s="12" t="s">
        <v>6</v>
      </c>
      <c r="B2" s="31">
        <f>'Pessoal  e Encargos 2010'!D2</f>
        <v>18257373</v>
      </c>
      <c r="C2" s="31">
        <v>0</v>
      </c>
      <c r="D2" s="32">
        <f aca="true" t="shared" si="0" ref="D2:D11">B2-C2</f>
        <v>18257373</v>
      </c>
      <c r="E2" s="33">
        <f aca="true" t="shared" si="1" ref="E2:E11">D2/B2</f>
        <v>1</v>
      </c>
    </row>
    <row r="3" spans="1:5" ht="29.25">
      <c r="A3" s="12" t="s">
        <v>7</v>
      </c>
      <c r="B3" s="31">
        <f>'Pessoal  e Encargos 2010'!D3</f>
        <v>23747567</v>
      </c>
      <c r="C3" s="11">
        <v>0</v>
      </c>
      <c r="D3" s="27">
        <f t="shared" si="0"/>
        <v>23747567</v>
      </c>
      <c r="E3" s="26">
        <f t="shared" si="1"/>
        <v>1</v>
      </c>
    </row>
    <row r="4" spans="1:5" ht="43.5">
      <c r="A4" s="12" t="s">
        <v>8</v>
      </c>
      <c r="B4" s="31">
        <f>'Pessoal  e Encargos 2010'!D4</f>
        <v>5224465</v>
      </c>
      <c r="C4" s="11">
        <v>0</v>
      </c>
      <c r="D4" s="27">
        <f t="shared" si="0"/>
        <v>5224465</v>
      </c>
      <c r="E4" s="26">
        <f t="shared" si="1"/>
        <v>1</v>
      </c>
    </row>
    <row r="5" spans="1:5" ht="15.75">
      <c r="A5" s="12" t="s">
        <v>0</v>
      </c>
      <c r="B5" s="31">
        <f>'Pessoal  e Encargos 2010'!D5</f>
        <v>596167835</v>
      </c>
      <c r="C5" s="11">
        <f>'Pessoal 09 Sem SJ e DEA'!E2</f>
        <v>590405143</v>
      </c>
      <c r="D5" s="27">
        <f t="shared" si="0"/>
        <v>5762692</v>
      </c>
      <c r="E5" s="26">
        <f t="shared" si="1"/>
        <v>0.009666224277262459</v>
      </c>
    </row>
    <row r="6" spans="1:5" ht="29.25">
      <c r="A6" s="10" t="s">
        <v>5</v>
      </c>
      <c r="B6" s="31">
        <f>'Pessoal  e Encargos 2010'!D6</f>
        <v>324702542</v>
      </c>
      <c r="C6" s="11">
        <f>'Pessoal 09 Sem SJ e DEA'!E3</f>
        <v>316188949</v>
      </c>
      <c r="D6" s="27">
        <f t="shared" si="0"/>
        <v>8513593</v>
      </c>
      <c r="E6" s="26">
        <f t="shared" si="1"/>
        <v>0.02621966846197342</v>
      </c>
    </row>
    <row r="7" spans="1:5" ht="43.5">
      <c r="A7" s="10" t="s">
        <v>16</v>
      </c>
      <c r="B7" s="31">
        <f>'Pessoal  e Encargos 2010'!D7</f>
        <v>68831145</v>
      </c>
      <c r="C7" s="11">
        <f>'Pessoal 09 Sem SJ e DEA'!E4</f>
        <v>0</v>
      </c>
      <c r="D7" s="27">
        <f t="shared" si="0"/>
        <v>68831145</v>
      </c>
      <c r="E7" s="26">
        <f t="shared" si="1"/>
        <v>1</v>
      </c>
    </row>
    <row r="8" spans="1:5" ht="57.75">
      <c r="A8" s="10" t="s">
        <v>9</v>
      </c>
      <c r="B8" s="31">
        <f>'Pessoal  e Encargos 2010'!D8</f>
        <v>8986032</v>
      </c>
      <c r="C8" s="11">
        <f>'Pessoal 09 Sem SJ e DEA'!E5</f>
        <v>0</v>
      </c>
      <c r="D8" s="27">
        <f t="shared" si="0"/>
        <v>8986032</v>
      </c>
      <c r="E8" s="26">
        <f t="shared" si="1"/>
        <v>1</v>
      </c>
    </row>
    <row r="9" spans="1:5" ht="15.75">
      <c r="A9" s="10" t="s">
        <v>23</v>
      </c>
      <c r="B9" s="31">
        <f>'Pessoal  e Encargos 2010'!D9</f>
        <v>2152568165</v>
      </c>
      <c r="C9" s="11">
        <f>'Pessoal 09 Sem SJ e DEA'!E6</f>
        <v>1990158373</v>
      </c>
      <c r="D9" s="27">
        <f t="shared" si="0"/>
        <v>162409792</v>
      </c>
      <c r="E9" s="26">
        <f t="shared" si="1"/>
        <v>0.07544931428454903</v>
      </c>
    </row>
    <row r="10" spans="1:5" ht="16.5" thickBot="1">
      <c r="A10" s="10" t="s">
        <v>24</v>
      </c>
      <c r="B10" s="31">
        <f>'Pessoal  e Encargos 2010'!D10</f>
        <v>163000000</v>
      </c>
      <c r="C10" s="11">
        <v>0</v>
      </c>
      <c r="D10" s="27">
        <f t="shared" si="0"/>
        <v>163000000</v>
      </c>
      <c r="E10" s="26">
        <f t="shared" si="1"/>
        <v>1</v>
      </c>
    </row>
    <row r="11" spans="1:5" s="1" customFormat="1" ht="16.5" thickBot="1">
      <c r="A11" s="5" t="s">
        <v>1</v>
      </c>
      <c r="B11" s="8">
        <f>SUM(B2:B10)</f>
        <v>3361485124</v>
      </c>
      <c r="C11" s="17">
        <f>SUM(C5:C9)</f>
        <v>2896752465</v>
      </c>
      <c r="D11" s="29">
        <f t="shared" si="0"/>
        <v>464732659</v>
      </c>
      <c r="E11" s="30">
        <f t="shared" si="1"/>
        <v>0.13825218373924894</v>
      </c>
    </row>
    <row r="12" ht="12.75">
      <c r="B12" s="6"/>
    </row>
    <row r="13" ht="12.75">
      <c r="A13" t="s">
        <v>4</v>
      </c>
    </row>
    <row r="15" ht="12.75">
      <c r="A15" s="3" t="s">
        <v>2</v>
      </c>
    </row>
    <row r="16" ht="12.75">
      <c r="A16" t="s">
        <v>26</v>
      </c>
    </row>
    <row r="17" ht="12.75">
      <c r="A17" t="s">
        <v>27</v>
      </c>
    </row>
    <row r="19" ht="12.75">
      <c r="A19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4.28125" style="0" bestFit="1" customWidth="1"/>
    <col min="3" max="3" width="12.8515625" style="0" bestFit="1" customWidth="1"/>
    <col min="4" max="5" width="14.28125" style="0" bestFit="1" customWidth="1"/>
    <col min="6" max="6" width="12.421875" style="0" bestFit="1" customWidth="1"/>
    <col min="7" max="7" width="14.00390625" style="0" bestFit="1" customWidth="1"/>
    <col min="8" max="8" width="12.7109375" style="0" bestFit="1" customWidth="1"/>
  </cols>
  <sheetData>
    <row r="1" spans="1:7" ht="13.5" thickBot="1">
      <c r="A1" s="4" t="s">
        <v>10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18" t="s">
        <v>22</v>
      </c>
    </row>
    <row r="2" spans="1:7" ht="28.5">
      <c r="A2" s="12" t="s">
        <v>6</v>
      </c>
      <c r="B2" s="15">
        <v>18257373</v>
      </c>
      <c r="C2" s="15">
        <v>0</v>
      </c>
      <c r="D2" s="15">
        <v>18257373</v>
      </c>
      <c r="E2" s="15">
        <v>0</v>
      </c>
      <c r="F2" s="16">
        <v>0</v>
      </c>
      <c r="G2" s="19">
        <v>0</v>
      </c>
    </row>
    <row r="3" spans="1:7" ht="28.5">
      <c r="A3" s="10" t="s">
        <v>7</v>
      </c>
      <c r="B3" s="15">
        <v>23747567</v>
      </c>
      <c r="C3" s="15">
        <v>0</v>
      </c>
      <c r="D3" s="15">
        <v>23747567</v>
      </c>
      <c r="E3" s="15">
        <v>0</v>
      </c>
      <c r="F3" s="16">
        <v>0</v>
      </c>
      <c r="G3" s="19">
        <v>0</v>
      </c>
    </row>
    <row r="4" spans="1:7" ht="42.75">
      <c r="A4" s="10" t="s">
        <v>8</v>
      </c>
      <c r="B4" s="15">
        <v>5224465</v>
      </c>
      <c r="C4" s="15">
        <v>0</v>
      </c>
      <c r="D4" s="15">
        <v>5224465</v>
      </c>
      <c r="E4" s="15">
        <v>0</v>
      </c>
      <c r="F4" s="16">
        <v>0</v>
      </c>
      <c r="G4" s="19">
        <v>0</v>
      </c>
    </row>
    <row r="5" spans="1:7" ht="14.25">
      <c r="A5" s="10" t="s">
        <v>0</v>
      </c>
      <c r="B5" s="15">
        <v>596167835</v>
      </c>
      <c r="C5" s="15">
        <v>0</v>
      </c>
      <c r="D5" s="15">
        <v>596167835</v>
      </c>
      <c r="E5" s="15">
        <v>114179495</v>
      </c>
      <c r="F5" s="16">
        <v>114179495</v>
      </c>
      <c r="G5" s="19">
        <v>114171239</v>
      </c>
    </row>
    <row r="6" spans="1:7" ht="28.5">
      <c r="A6" s="10" t="s">
        <v>5</v>
      </c>
      <c r="B6" s="15">
        <v>324702542</v>
      </c>
      <c r="C6" s="15">
        <v>0</v>
      </c>
      <c r="D6" s="15">
        <v>324702542</v>
      </c>
      <c r="E6" s="15">
        <v>49163068</v>
      </c>
      <c r="F6" s="16">
        <v>49163068</v>
      </c>
      <c r="G6" s="19">
        <v>49155064</v>
      </c>
    </row>
    <row r="7" spans="1:7" ht="28.5">
      <c r="A7" s="10" t="s">
        <v>25</v>
      </c>
      <c r="B7" s="15">
        <v>68831145</v>
      </c>
      <c r="C7" s="15">
        <v>0</v>
      </c>
      <c r="D7" s="15">
        <v>68831145</v>
      </c>
      <c r="E7" s="15">
        <v>0</v>
      </c>
      <c r="F7" s="16">
        <v>0</v>
      </c>
      <c r="G7" s="19">
        <v>0</v>
      </c>
    </row>
    <row r="8" spans="1:7" ht="42.75">
      <c r="A8" s="10" t="s">
        <v>9</v>
      </c>
      <c r="B8" s="15">
        <v>8986032</v>
      </c>
      <c r="C8" s="15">
        <v>0</v>
      </c>
      <c r="D8" s="15">
        <v>8986032</v>
      </c>
      <c r="E8" s="15">
        <v>0</v>
      </c>
      <c r="F8" s="16">
        <v>0</v>
      </c>
      <c r="G8" s="19">
        <v>0</v>
      </c>
    </row>
    <row r="9" spans="1:7" ht="14.25">
      <c r="A9" s="10" t="s">
        <v>23</v>
      </c>
      <c r="B9" s="15">
        <v>2152568165</v>
      </c>
      <c r="C9" s="15">
        <v>0</v>
      </c>
      <c r="D9" s="15">
        <v>2152568165</v>
      </c>
      <c r="E9" s="15">
        <v>392095475</v>
      </c>
      <c r="F9" s="16">
        <v>392095475</v>
      </c>
      <c r="G9" s="19">
        <v>391619275</v>
      </c>
    </row>
    <row r="10" spans="1:7" ht="15" thickBot="1">
      <c r="A10" s="10" t="s">
        <v>24</v>
      </c>
      <c r="B10" s="15">
        <v>163000000</v>
      </c>
      <c r="C10" s="15">
        <v>0</v>
      </c>
      <c r="D10" s="15">
        <v>163000000</v>
      </c>
      <c r="E10" s="15">
        <v>43580</v>
      </c>
      <c r="F10" s="16">
        <v>43580</v>
      </c>
      <c r="G10" s="19">
        <v>43580</v>
      </c>
    </row>
    <row r="11" spans="1:8" s="1" customFormat="1" ht="16.5" thickBot="1">
      <c r="A11" s="5" t="s">
        <v>1</v>
      </c>
      <c r="B11" s="8">
        <f aca="true" t="shared" si="0" ref="B11:G11">SUM(B2:B10)</f>
        <v>3361485124</v>
      </c>
      <c r="C11" s="8">
        <f t="shared" si="0"/>
        <v>0</v>
      </c>
      <c r="D11" s="8">
        <f t="shared" si="0"/>
        <v>3361485124</v>
      </c>
      <c r="E11" s="8">
        <f t="shared" si="0"/>
        <v>555481618</v>
      </c>
      <c r="F11" s="17">
        <f t="shared" si="0"/>
        <v>555481618</v>
      </c>
      <c r="G11" s="20">
        <f t="shared" si="0"/>
        <v>554989158</v>
      </c>
      <c r="H11" s="28"/>
    </row>
    <row r="12" ht="12.75">
      <c r="B12" s="6"/>
    </row>
    <row r="13" ht="12.75">
      <c r="A13" t="s">
        <v>4</v>
      </c>
    </row>
    <row r="15" ht="12.75">
      <c r="A15" s="3" t="s">
        <v>2</v>
      </c>
    </row>
    <row r="16" ht="12.75">
      <c r="A16" t="s">
        <v>29</v>
      </c>
    </row>
    <row r="18" ht="12.75">
      <c r="A18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7.7109375" style="0" bestFit="1" customWidth="1"/>
    <col min="3" max="3" width="16.57421875" style="0" bestFit="1" customWidth="1"/>
    <col min="4" max="4" width="15.28125" style="0" bestFit="1" customWidth="1"/>
    <col min="5" max="5" width="19.57421875" style="0" customWidth="1"/>
  </cols>
  <sheetData>
    <row r="1" spans="1:5" ht="13.5" thickBot="1">
      <c r="A1" s="4" t="s">
        <v>10</v>
      </c>
      <c r="B1" s="7" t="s">
        <v>30</v>
      </c>
      <c r="C1" s="7" t="s">
        <v>11</v>
      </c>
      <c r="D1" s="7" t="s">
        <v>12</v>
      </c>
      <c r="E1" s="2" t="s">
        <v>13</v>
      </c>
    </row>
    <row r="2" spans="1:5" ht="14.25">
      <c r="A2" s="12" t="s">
        <v>0</v>
      </c>
      <c r="B2" s="21">
        <f>'Pessoal  e Encargos 2009 '!F2</f>
        <v>620871224</v>
      </c>
      <c r="C2" s="21">
        <v>1473192</v>
      </c>
      <c r="D2" s="21">
        <v>28992889</v>
      </c>
      <c r="E2" s="23">
        <f aca="true" t="shared" si="0" ref="E2:E7">B2-C2-D2</f>
        <v>590405143</v>
      </c>
    </row>
    <row r="3" spans="1:5" ht="28.5">
      <c r="A3" s="10" t="s">
        <v>5</v>
      </c>
      <c r="B3" s="22">
        <f>'Pessoal  e Encargos 2009 '!F3</f>
        <v>326749455</v>
      </c>
      <c r="C3" s="22">
        <v>0</v>
      </c>
      <c r="D3" s="22">
        <v>10560506</v>
      </c>
      <c r="E3" s="24">
        <f t="shared" si="0"/>
        <v>316188949</v>
      </c>
    </row>
    <row r="4" spans="1:5" ht="28.5">
      <c r="A4" s="10" t="s">
        <v>16</v>
      </c>
      <c r="B4" s="9">
        <f>'Pessoal  e Encargos 2009 '!F4</f>
        <v>0</v>
      </c>
      <c r="C4" s="9">
        <v>0</v>
      </c>
      <c r="D4" s="9">
        <v>0</v>
      </c>
      <c r="E4" s="25">
        <f t="shared" si="0"/>
        <v>0</v>
      </c>
    </row>
    <row r="5" spans="1:5" ht="42.75">
      <c r="A5" s="10" t="s">
        <v>9</v>
      </c>
      <c r="B5" s="9">
        <f>'Pessoal  e Encargos 2009 '!F5</f>
        <v>0</v>
      </c>
      <c r="C5" s="9">
        <v>0</v>
      </c>
      <c r="D5" s="9">
        <v>0</v>
      </c>
      <c r="E5" s="25">
        <f t="shared" si="0"/>
        <v>0</v>
      </c>
    </row>
    <row r="6" spans="1:5" ht="15" thickBot="1">
      <c r="A6" s="13" t="s">
        <v>23</v>
      </c>
      <c r="B6" s="9">
        <f>'Pessoal  e Encargos 2009 '!F6</f>
        <v>2104985504</v>
      </c>
      <c r="C6" s="9">
        <v>6216718</v>
      </c>
      <c r="D6" s="9">
        <v>108610413</v>
      </c>
      <c r="E6" s="25">
        <f t="shared" si="0"/>
        <v>1990158373</v>
      </c>
    </row>
    <row r="7" spans="1:5" s="1" customFormat="1" ht="16.5" thickBot="1">
      <c r="A7" s="5" t="s">
        <v>1</v>
      </c>
      <c r="B7" s="8">
        <f>SUM(B2:B6)</f>
        <v>3052606183</v>
      </c>
      <c r="C7" s="8">
        <f>SUM(C2:C6)</f>
        <v>7689910</v>
      </c>
      <c r="D7" s="8">
        <f>SUM(D2:D6)</f>
        <v>148163808</v>
      </c>
      <c r="E7" s="14">
        <f t="shared" si="0"/>
        <v>2896752465</v>
      </c>
    </row>
    <row r="8" ht="12.75">
      <c r="B8" s="6"/>
    </row>
    <row r="9" ht="12.75">
      <c r="A9" t="s">
        <v>4</v>
      </c>
    </row>
    <row r="11" ht="12.75">
      <c r="A11" s="3" t="s">
        <v>2</v>
      </c>
    </row>
    <row r="12" ht="12.75">
      <c r="A12" s="37" t="s">
        <v>28</v>
      </c>
    </row>
    <row r="14" ht="12.75">
      <c r="A14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4.28125" style="0" bestFit="1" customWidth="1"/>
    <col min="3" max="3" width="12.8515625" style="0" bestFit="1" customWidth="1"/>
    <col min="4" max="6" width="14.28125" style="0" bestFit="1" customWidth="1"/>
    <col min="7" max="7" width="14.00390625" style="0" bestFit="1" customWidth="1"/>
    <col min="8" max="8" width="12.7109375" style="0" bestFit="1" customWidth="1"/>
  </cols>
  <sheetData>
    <row r="1" spans="1:7" ht="13.5" thickBot="1">
      <c r="A1" s="4" t="s">
        <v>10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18" t="s">
        <v>22</v>
      </c>
    </row>
    <row r="2" spans="1:7" ht="14.25">
      <c r="A2" s="12" t="s">
        <v>0</v>
      </c>
      <c r="B2" s="15">
        <v>592305883</v>
      </c>
      <c r="C2" s="15">
        <v>30255539</v>
      </c>
      <c r="D2" s="15">
        <v>622561422</v>
      </c>
      <c r="E2" s="15">
        <v>620871224</v>
      </c>
      <c r="F2" s="16">
        <v>620871224</v>
      </c>
      <c r="G2" s="19">
        <v>608389860</v>
      </c>
    </row>
    <row r="3" spans="1:7" ht="28.5">
      <c r="A3" s="10" t="s">
        <v>5</v>
      </c>
      <c r="B3" s="15">
        <v>344089255</v>
      </c>
      <c r="C3" s="15">
        <v>0</v>
      </c>
      <c r="D3" s="15">
        <v>344089255</v>
      </c>
      <c r="E3" s="15">
        <v>326749455</v>
      </c>
      <c r="F3" s="16">
        <v>326749455</v>
      </c>
      <c r="G3" s="19">
        <v>324795049</v>
      </c>
    </row>
    <row r="4" spans="1:7" ht="28.5">
      <c r="A4" s="10" t="s">
        <v>16</v>
      </c>
      <c r="B4" s="15">
        <v>73241079</v>
      </c>
      <c r="C4" s="15">
        <v>-73241079</v>
      </c>
      <c r="D4" s="15">
        <v>0</v>
      </c>
      <c r="E4" s="15">
        <v>0</v>
      </c>
      <c r="F4" s="16">
        <v>0</v>
      </c>
      <c r="G4" s="19">
        <v>0</v>
      </c>
    </row>
    <row r="5" spans="1:7" ht="42.75">
      <c r="A5" s="10" t="s">
        <v>9</v>
      </c>
      <c r="B5" s="15">
        <v>7535950</v>
      </c>
      <c r="C5" s="15">
        <v>0</v>
      </c>
      <c r="D5" s="15">
        <v>7535950</v>
      </c>
      <c r="E5" s="15">
        <v>0</v>
      </c>
      <c r="F5" s="16">
        <v>0</v>
      </c>
      <c r="G5" s="19">
        <v>0</v>
      </c>
    </row>
    <row r="6" spans="1:7" ht="15" thickBot="1">
      <c r="A6" s="10" t="s">
        <v>23</v>
      </c>
      <c r="B6" s="15">
        <v>2063428393</v>
      </c>
      <c r="C6" s="15">
        <v>42985540</v>
      </c>
      <c r="D6" s="15">
        <v>2106413933</v>
      </c>
      <c r="E6" s="15">
        <v>2104985504</v>
      </c>
      <c r="F6" s="16">
        <v>2104985504</v>
      </c>
      <c r="G6" s="19">
        <v>2074351892</v>
      </c>
    </row>
    <row r="7" spans="1:8" s="1" customFormat="1" ht="16.5" thickBot="1">
      <c r="A7" s="5" t="s">
        <v>1</v>
      </c>
      <c r="B7" s="8">
        <f aca="true" t="shared" si="0" ref="B7:G7">SUM(B2:B6)</f>
        <v>3080600560</v>
      </c>
      <c r="C7" s="8">
        <f t="shared" si="0"/>
        <v>0</v>
      </c>
      <c r="D7" s="8">
        <f t="shared" si="0"/>
        <v>3080600560</v>
      </c>
      <c r="E7" s="8">
        <f t="shared" si="0"/>
        <v>3052606183</v>
      </c>
      <c r="F7" s="17">
        <f t="shared" si="0"/>
        <v>3052606183</v>
      </c>
      <c r="G7" s="20">
        <f t="shared" si="0"/>
        <v>3007536801</v>
      </c>
      <c r="H7" s="28"/>
    </row>
    <row r="8" ht="12.75">
      <c r="B8" s="6"/>
    </row>
    <row r="9" spans="1:7" ht="12.75">
      <c r="A9" t="s">
        <v>4</v>
      </c>
      <c r="G9" s="38"/>
    </row>
    <row r="11" ht="12.75">
      <c r="A11" s="3" t="s">
        <v>2</v>
      </c>
    </row>
    <row r="12" ht="12.75">
      <c r="A12" s="37" t="s">
        <v>28</v>
      </c>
    </row>
    <row r="14" ht="12.75">
      <c r="A14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Header>&amp;C&amp;F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2:A32"/>
  <sheetViews>
    <sheetView workbookViewId="0" topLeftCell="A1">
      <selection activeCell="A32" sqref="A32"/>
    </sheetView>
  </sheetViews>
  <sheetFormatPr defaultColWidth="9.140625" defaultRowHeight="12.75"/>
  <sheetData>
    <row r="32" ht="12.75">
      <c r="A3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2010-03-20T12:59:00Z</cp:lastPrinted>
  <dcterms:created xsi:type="dcterms:W3CDTF">2004-09-16T15:13:47Z</dcterms:created>
  <dcterms:modified xsi:type="dcterms:W3CDTF">2010-03-29T20:30:54Z</dcterms:modified>
  <cp:category/>
  <cp:version/>
  <cp:contentType/>
  <cp:contentStatus/>
</cp:coreProperties>
</file>