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6672" windowHeight="10464" activeTab="1"/>
  </bookViews>
  <sheets>
    <sheet name="Tabela Total" sheetId="1" r:id="rId1"/>
    <sheet name="Tabela GND 3 e 4" sheetId="2" r:id="rId2"/>
    <sheet name="Gráfico % Total" sheetId="3" r:id="rId3"/>
    <sheet name="Gráfico R$ Total" sheetId="4" r:id="rId4"/>
    <sheet name="Gráfico GND 3 e 4" sheetId="5" r:id="rId5"/>
    <sheet name="Gráfico R$ GND 3 e 4" sheetId="6" r:id="rId6"/>
  </sheets>
  <definedNames/>
  <calcPr fullCalcOnLoad="1"/>
</workbook>
</file>

<file path=xl/sharedStrings.xml><?xml version="1.0" encoding="utf-8"?>
<sst xmlns="http://schemas.openxmlformats.org/spreadsheetml/2006/main" count="52" uniqueCount="31">
  <si>
    <t xml:space="preserve"> Supremo Tribunal Federal </t>
  </si>
  <si>
    <t xml:space="preserve"> Superior Tribunal de Justiça </t>
  </si>
  <si>
    <t xml:space="preserve"> Justiça Federal </t>
  </si>
  <si>
    <t xml:space="preserve"> Justiça Militar</t>
  </si>
  <si>
    <t xml:space="preserve"> Justiça Eleitoral </t>
  </si>
  <si>
    <t xml:space="preserve"> Justiça do Trabalho </t>
  </si>
  <si>
    <t xml:space="preserve"> Justiça do DF e Territórios </t>
  </si>
  <si>
    <t>Órgão</t>
  </si>
  <si>
    <t>Orçamento</t>
  </si>
  <si>
    <t>Total</t>
  </si>
  <si>
    <t>%</t>
  </si>
  <si>
    <t>Sem Dívidas União</t>
  </si>
  <si>
    <t>Orçamento Total</t>
  </si>
  <si>
    <t>Observações:</t>
  </si>
  <si>
    <t>Devidas Pela União, Autarquias e Fundações,</t>
  </si>
  <si>
    <r>
      <t xml:space="preserve"> Elaboração: </t>
    </r>
    <r>
      <rPr>
        <i/>
        <sz val="10"/>
        <rFont val="Arial"/>
        <family val="2"/>
      </rPr>
      <t xml:space="preserve">Economista Washington Luiz Moura Lima </t>
    </r>
  </si>
  <si>
    <t>Orçamento de 2009 atualizado até 04/04/2009.</t>
  </si>
  <si>
    <t xml:space="preserve">Orçamento Total Sem Dívidas da União, estão EXCLUÍDOS os valores  pagos no orçamento do Poder Judiciário do Cumprimento de Sentenças </t>
  </si>
  <si>
    <t>TOTAL JUDICIÁRIO</t>
  </si>
  <si>
    <t>Indisponibilidade</t>
  </si>
  <si>
    <t>Valor em</t>
  </si>
  <si>
    <t xml:space="preserve">Total GND </t>
  </si>
  <si>
    <t>3 e 4</t>
  </si>
  <si>
    <t>Orçamento GND 3</t>
  </si>
  <si>
    <t>Outras Desp Cor</t>
  </si>
  <si>
    <t>Orçamento GND 4</t>
  </si>
  <si>
    <t>Investimentos</t>
  </si>
  <si>
    <t xml:space="preserve">Nos valores do Orçamento, estão EXCLUÍDOS os valores  pagos no orçamento do Poder Judiciário do Cumprimento de Sentenças </t>
  </si>
  <si>
    <t>do sistema integrado de informações jurisdicional.</t>
  </si>
  <si>
    <t>GND (Grupo de Natureza de Despesa) 3 - Outras Despesas Correntes - incluem basicamente as despesas administrativas e os benefícios sociais.</t>
  </si>
  <si>
    <t xml:space="preserve">GND (Grupo de Natureza de Despesa) 4 - Investimentos - incluem basicamente as construções e reformas, compras de imóveis, e a implantação 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</si>
</sst>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%"/>
    <numFmt numFmtId="173" formatCode="_(* #,##0_);_(* \(#,##0\);_(* &quot;-&quot;??_);_(@_)"/>
    <numFmt numFmtId="174" formatCode="_(* #,##0.000_);_(* \(#,##0.000\);_(* &quot;-&quot;??_);_(@_)"/>
    <numFmt numFmtId="175" formatCode="_(* #,##0.0_);_(* \(#,##0.0\);_(* &quot;-&quot;??_);_(@_)"/>
    <numFmt numFmtId="176" formatCode="_-* #,##0.0_-;\-* #,##0.0_-;_-* &quot;-&quot;??_-;_-@_-"/>
    <numFmt numFmtId="177" formatCode="_-* #,##0_-;\-* #,##0_-;_-* &quot;-&quot;??_-;_-@_-"/>
  </numFmts>
  <fonts count="20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5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8.75"/>
      <name val="Arial"/>
      <family val="2"/>
    </font>
    <font>
      <sz val="18.25"/>
      <name val="Arial"/>
      <family val="0"/>
    </font>
    <font>
      <sz val="19.5"/>
      <name val="Arial"/>
      <family val="0"/>
    </font>
    <font>
      <b/>
      <sz val="7.25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71" fontId="0" fillId="0" borderId="1" xfId="2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1" fontId="0" fillId="0" borderId="8" xfId="20" applyBorder="1" applyAlignment="1">
      <alignment/>
    </xf>
    <xf numFmtId="10" fontId="0" fillId="0" borderId="8" xfId="19" applyNumberForma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0" fillId="0" borderId="11" xfId="19" applyNumberForma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71" fontId="6" fillId="0" borderId="8" xfId="20" applyFont="1" applyBorder="1" applyAlignment="1">
      <alignment/>
    </xf>
    <xf numFmtId="10" fontId="6" fillId="0" borderId="14" xfId="19" applyNumberFormat="1" applyFont="1" applyBorder="1" applyAlignment="1">
      <alignment/>
    </xf>
    <xf numFmtId="171" fontId="6" fillId="0" borderId="1" xfId="20" applyFont="1" applyBorder="1" applyAlignment="1">
      <alignment/>
    </xf>
    <xf numFmtId="171" fontId="6" fillId="0" borderId="6" xfId="20" applyFont="1" applyBorder="1" applyAlignment="1">
      <alignment/>
    </xf>
    <xf numFmtId="10" fontId="6" fillId="0" borderId="15" xfId="19" applyNumberFormat="1" applyFont="1" applyBorder="1" applyAlignment="1">
      <alignment/>
    </xf>
    <xf numFmtId="0" fontId="3" fillId="2" borderId="16" xfId="0" applyFont="1" applyFill="1" applyBorder="1" applyAlignment="1">
      <alignment/>
    </xf>
    <xf numFmtId="171" fontId="7" fillId="2" borderId="17" xfId="20" applyFont="1" applyFill="1" applyBorder="1" applyAlignment="1">
      <alignment/>
    </xf>
    <xf numFmtId="171" fontId="3" fillId="2" borderId="17" xfId="20" applyFont="1" applyFill="1" applyBorder="1" applyAlignment="1">
      <alignment/>
    </xf>
    <xf numFmtId="10" fontId="3" fillId="2" borderId="17" xfId="19" applyNumberFormat="1" applyFont="1" applyFill="1" applyBorder="1" applyAlignment="1">
      <alignment/>
    </xf>
    <xf numFmtId="10" fontId="7" fillId="2" borderId="18" xfId="19" applyNumberFormat="1" applyFont="1" applyFill="1" applyBorder="1" applyAlignment="1">
      <alignment/>
    </xf>
    <xf numFmtId="0" fontId="4" fillId="0" borderId="0" xfId="0" applyFont="1" applyAlignment="1">
      <alignment/>
    </xf>
    <xf numFmtId="173" fontId="8" fillId="0" borderId="0" xfId="20" applyNumberFormat="1" applyFont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1" fontId="0" fillId="0" borderId="8" xfId="20" applyFont="1" applyFill="1" applyBorder="1" applyAlignment="1">
      <alignment/>
    </xf>
    <xf numFmtId="171" fontId="0" fillId="0" borderId="1" xfId="20" applyFont="1" applyFill="1" applyBorder="1" applyAlignment="1">
      <alignment/>
    </xf>
    <xf numFmtId="171" fontId="0" fillId="0" borderId="6" xfId="2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% "Cortes" Orçamento Total do Judiciário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Total'!$A$3:$A$10</c:f>
              <c:strCache>
                <c:ptCount val="8"/>
                <c:pt idx="0">
                  <c:v> Supremo Tribunal Federal </c:v>
                </c:pt>
                <c:pt idx="1">
                  <c:v> Superior Tribunal de Justiça </c:v>
                </c:pt>
                <c:pt idx="2">
                  <c:v> Justiça Federal </c:v>
                </c:pt>
                <c:pt idx="3">
                  <c:v> Justiça Militar</c:v>
                </c:pt>
                <c:pt idx="4">
                  <c:v> Justiça Eleitoral </c:v>
                </c:pt>
                <c:pt idx="5">
                  <c:v> Justiça do Trabalho </c:v>
                </c:pt>
                <c:pt idx="6">
                  <c:v> Justiça do DF e Territórios </c:v>
                </c:pt>
                <c:pt idx="7">
                  <c:v>TOTAL JUDICIÁRIO</c:v>
                </c:pt>
              </c:strCache>
            </c:strRef>
          </c:cat>
          <c:val>
            <c:numRef>
              <c:f>'Tabela Total'!$F$3:$F$10</c:f>
              <c:numCache>
                <c:ptCount val="8"/>
                <c:pt idx="0">
                  <c:v>0.04985855547948704</c:v>
                </c:pt>
                <c:pt idx="1">
                  <c:v>0.008762695624525236</c:v>
                </c:pt>
                <c:pt idx="2">
                  <c:v>0.007251070272581343</c:v>
                </c:pt>
                <c:pt idx="3">
                  <c:v>0.004596355082360423</c:v>
                </c:pt>
                <c:pt idx="4">
                  <c:v>0.012622099563524775</c:v>
                </c:pt>
                <c:pt idx="5">
                  <c:v>0.005475736696244818</c:v>
                </c:pt>
                <c:pt idx="6">
                  <c:v>0.01224390978402382</c:v>
                </c:pt>
                <c:pt idx="7">
                  <c:v>0.00863543218080369</c:v>
                </c:pt>
              </c:numCache>
            </c:numRef>
          </c:val>
        </c:ser>
        <c:axId val="66750515"/>
        <c:axId val="63883724"/>
      </c:barChart>
      <c:catAx>
        <c:axId val="66750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9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3883724"/>
        <c:crosses val="autoZero"/>
        <c:auto val="1"/>
        <c:lblOffset val="100"/>
        <c:noMultiLvlLbl val="0"/>
      </c:catAx>
      <c:valAx>
        <c:axId val="638837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6750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"Cortes" Por Órgão - Total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245"/>
          <c:w val="0.9895"/>
          <c:h val="0.956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-* #,##0_-;\-* #,##0_-;_-* &quot;-&quot;??_-;_-@_-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STF</c:v>
              </c:pt>
              <c:pt idx="1">
                <c:v>STJ</c:v>
              </c:pt>
              <c:pt idx="2">
                <c:v>JUST FED</c:v>
              </c:pt>
              <c:pt idx="3">
                <c:v>JUST MIL</c:v>
              </c:pt>
              <c:pt idx="4">
                <c:v>JUST ELEIT</c:v>
              </c:pt>
              <c:pt idx="5">
                <c:v> JUST TRAB</c:v>
              </c:pt>
              <c:pt idx="6">
                <c:v> JDFT</c:v>
              </c:pt>
              <c:pt idx="7">
                <c:v> TOTAL JUD</c:v>
              </c:pt>
            </c:strLit>
          </c:cat>
          <c:val>
            <c:numRef>
              <c:f>'Tabela Total'!$B$3:$B$10</c:f>
              <c:numCache>
                <c:ptCount val="8"/>
                <c:pt idx="0">
                  <c:v>28260286</c:v>
                </c:pt>
                <c:pt idx="1">
                  <c:v>7307607</c:v>
                </c:pt>
                <c:pt idx="2">
                  <c:v>46899663</c:v>
                </c:pt>
                <c:pt idx="3">
                  <c:v>1444619</c:v>
                </c:pt>
                <c:pt idx="4">
                  <c:v>52657241</c:v>
                </c:pt>
                <c:pt idx="5">
                  <c:v>60507743</c:v>
                </c:pt>
                <c:pt idx="6">
                  <c:v>17084676</c:v>
                </c:pt>
                <c:pt idx="7">
                  <c:v>214161835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-* #,##0_-;\-* #,##0_-;_-* &quot;-&quot;??_-;_-@_-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STF</c:v>
              </c:pt>
              <c:pt idx="1">
                <c:v>STJ</c:v>
              </c:pt>
              <c:pt idx="2">
                <c:v>JUST FED</c:v>
              </c:pt>
              <c:pt idx="3">
                <c:v>JUST MIL</c:v>
              </c:pt>
              <c:pt idx="4">
                <c:v>JUST ELEIT</c:v>
              </c:pt>
              <c:pt idx="5">
                <c:v> JUST TRAB</c:v>
              </c:pt>
              <c:pt idx="6">
                <c:v> JDFT</c:v>
              </c:pt>
              <c:pt idx="7">
                <c:v> TOTAL JUD</c:v>
              </c:pt>
            </c:strLit>
          </c:cat>
          <c:val>
            <c:numRef>
              <c:f>'Tabela Total'!$E$3:$E$10</c:f>
              <c:numCache>
                <c:ptCount val="8"/>
                <c:pt idx="0">
                  <c:v>566809161</c:v>
                </c:pt>
                <c:pt idx="1">
                  <c:v>833945091</c:v>
                </c:pt>
                <c:pt idx="2">
                  <c:v>6467964209</c:v>
                </c:pt>
                <c:pt idx="3">
                  <c:v>314296649</c:v>
                </c:pt>
                <c:pt idx="4">
                  <c:v>4171829000</c:v>
                </c:pt>
                <c:pt idx="5">
                  <c:v>11050155688</c:v>
                </c:pt>
                <c:pt idx="6">
                  <c:v>1395361147</c:v>
                </c:pt>
                <c:pt idx="7">
                  <c:v>24800360945</c:v>
                </c:pt>
              </c:numCache>
            </c:numRef>
          </c:val>
        </c:ser>
        <c:axId val="38082605"/>
        <c:axId val="7199126"/>
      </c:barChart>
      <c:catAx>
        <c:axId val="380826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2340000"/>
          <a:lstStyle/>
          <a:p>
            <a:pPr>
              <a:defRPr lang="en-US" cap="none" sz="725" b="1" i="0" u="none" baseline="0">
                <a:latin typeface="Arial"/>
                <a:ea typeface="Arial"/>
                <a:cs typeface="Arial"/>
              </a:defRPr>
            </a:pPr>
          </a:p>
        </c:txPr>
        <c:crossAx val="7199126"/>
        <c:crosses val="autoZero"/>
        <c:auto val="1"/>
        <c:lblOffset val="100"/>
        <c:noMultiLvlLbl val="0"/>
      </c:catAx>
      <c:valAx>
        <c:axId val="7199126"/>
        <c:scaling>
          <c:orientation val="minMax"/>
          <c:max val="25000000000"/>
        </c:scaling>
        <c:axPos val="b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38082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% "Cortes" GND 3 e 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Total'!$A$3:$A$10</c:f>
              <c:strCache>
                <c:ptCount val="8"/>
                <c:pt idx="0">
                  <c:v> Supremo Tribunal Federal </c:v>
                </c:pt>
                <c:pt idx="1">
                  <c:v> Superior Tribunal de Justiça </c:v>
                </c:pt>
                <c:pt idx="2">
                  <c:v> Justiça Federal </c:v>
                </c:pt>
                <c:pt idx="3">
                  <c:v> Justiça Militar</c:v>
                </c:pt>
                <c:pt idx="4">
                  <c:v> Justiça Eleitoral </c:v>
                </c:pt>
                <c:pt idx="5">
                  <c:v> Justiça do Trabalho </c:v>
                </c:pt>
                <c:pt idx="6">
                  <c:v> Justiça do DF e Territórios </c:v>
                </c:pt>
                <c:pt idx="7">
                  <c:v>TOTAL JUDICIÁRIO</c:v>
                </c:pt>
              </c:strCache>
            </c:strRef>
          </c:cat>
          <c:val>
            <c:numRef>
              <c:f>'Tabela GND 3 e 4'!$F$3:$F$10</c:f>
              <c:numCache>
                <c:ptCount val="8"/>
                <c:pt idx="0">
                  <c:v>0.1056896931971827</c:v>
                </c:pt>
                <c:pt idx="1">
                  <c:v>0.044544710109831534</c:v>
                </c:pt>
                <c:pt idx="2">
                  <c:v>0.04206026765610441</c:v>
                </c:pt>
                <c:pt idx="3">
                  <c:v>0.03183387457847555</c:v>
                </c:pt>
                <c:pt idx="4">
                  <c:v>0.048425196495575695</c:v>
                </c:pt>
                <c:pt idx="5">
                  <c:v>0.05233716984922277</c:v>
                </c:pt>
                <c:pt idx="6">
                  <c:v>0.07534442381948198</c:v>
                </c:pt>
                <c:pt idx="7">
                  <c:v>0.05272142132090612</c:v>
                </c:pt>
              </c:numCache>
            </c:numRef>
          </c:val>
        </c:ser>
        <c:axId val="64792135"/>
        <c:axId val="46258304"/>
      </c:barChart>
      <c:catAx>
        <c:axId val="64792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9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6258304"/>
        <c:crosses val="autoZero"/>
        <c:auto val="1"/>
        <c:lblOffset val="100"/>
        <c:noMultiLvlLbl val="0"/>
      </c:catAx>
      <c:valAx>
        <c:axId val="462583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47921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"Cortes" Por Órgão - GND 3 e 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"/>
          <c:w val="0.9895"/>
          <c:h val="0.981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-* #,##0_-;\-* #,##0_-;_-* &quot;-&quot;??_-;_-@_-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GND 3 e 4'!$A$3:$A$10</c:f>
              <c:strCache>
                <c:ptCount val="8"/>
                <c:pt idx="0">
                  <c:v> Supremo Tribunal Federal </c:v>
                </c:pt>
                <c:pt idx="1">
                  <c:v> Superior Tribunal de Justiça </c:v>
                </c:pt>
                <c:pt idx="2">
                  <c:v> Justiça Federal </c:v>
                </c:pt>
                <c:pt idx="3">
                  <c:v> Justiça Militar</c:v>
                </c:pt>
                <c:pt idx="4">
                  <c:v> Justiça Eleitoral </c:v>
                </c:pt>
                <c:pt idx="5">
                  <c:v> Justiça do Trabalho </c:v>
                </c:pt>
                <c:pt idx="6">
                  <c:v> Justiça do DF e Territórios </c:v>
                </c:pt>
                <c:pt idx="7">
                  <c:v>TOTAL JUDICIÁRIO</c:v>
                </c:pt>
              </c:strCache>
            </c:strRef>
          </c:cat>
          <c:val>
            <c:numRef>
              <c:f>'Tabela GND 3 e 4'!$B$3:$B$10</c:f>
              <c:numCache>
                <c:ptCount val="8"/>
                <c:pt idx="0">
                  <c:v>28260286</c:v>
                </c:pt>
                <c:pt idx="1">
                  <c:v>7307607</c:v>
                </c:pt>
                <c:pt idx="2">
                  <c:v>46899663</c:v>
                </c:pt>
                <c:pt idx="3">
                  <c:v>1444619</c:v>
                </c:pt>
                <c:pt idx="4">
                  <c:v>52657241</c:v>
                </c:pt>
                <c:pt idx="5">
                  <c:v>60507743</c:v>
                </c:pt>
                <c:pt idx="6">
                  <c:v>17084676</c:v>
                </c:pt>
                <c:pt idx="7">
                  <c:v>214161835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-* #,##0_-;\-* #,##0_-;_-* &quot;-&quot;??_-;_-@_-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GND 3 e 4'!$A$3:$A$10</c:f>
              <c:strCache>
                <c:ptCount val="8"/>
                <c:pt idx="0">
                  <c:v> Supremo Tribunal Federal </c:v>
                </c:pt>
                <c:pt idx="1">
                  <c:v> Superior Tribunal de Justiça </c:v>
                </c:pt>
                <c:pt idx="2">
                  <c:v> Justiça Federal </c:v>
                </c:pt>
                <c:pt idx="3">
                  <c:v> Justiça Militar</c:v>
                </c:pt>
                <c:pt idx="4">
                  <c:v> Justiça Eleitoral </c:v>
                </c:pt>
                <c:pt idx="5">
                  <c:v> Justiça do Trabalho </c:v>
                </c:pt>
                <c:pt idx="6">
                  <c:v> Justiça do DF e Territórios </c:v>
                </c:pt>
                <c:pt idx="7">
                  <c:v>TOTAL JUDICIÁRIO</c:v>
                </c:pt>
              </c:strCache>
            </c:strRef>
          </c:cat>
          <c:val>
            <c:numRef>
              <c:f>'Tabela GND 3 e 4'!$E$3:$E$10</c:f>
              <c:numCache>
                <c:ptCount val="8"/>
                <c:pt idx="0">
                  <c:v>267389233</c:v>
                </c:pt>
                <c:pt idx="1">
                  <c:v>164051062</c:v>
                </c:pt>
                <c:pt idx="2">
                  <c:v>1115058596</c:v>
                </c:pt>
                <c:pt idx="3">
                  <c:v>45379930</c:v>
                </c:pt>
                <c:pt idx="4">
                  <c:v>1087393440</c:v>
                </c:pt>
                <c:pt idx="5">
                  <c:v>1156114157</c:v>
                </c:pt>
                <c:pt idx="6">
                  <c:v>226754352</c:v>
                </c:pt>
                <c:pt idx="7">
                  <c:v>4062140770</c:v>
                </c:pt>
              </c:numCache>
            </c:numRef>
          </c:val>
        </c:ser>
        <c:axId val="13671553"/>
        <c:axId val="55935114"/>
      </c:barChart>
      <c:catAx>
        <c:axId val="136715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2340000"/>
          <a:lstStyle/>
          <a:p>
            <a:pPr>
              <a:defRPr lang="en-US" cap="none" sz="725" b="1" i="0" u="none" baseline="0">
                <a:latin typeface="Arial"/>
                <a:ea typeface="Arial"/>
                <a:cs typeface="Arial"/>
              </a:defRPr>
            </a:pPr>
          </a:p>
        </c:txPr>
        <c:crossAx val="55935114"/>
        <c:crosses val="autoZero"/>
        <c:auto val="1"/>
        <c:lblOffset val="100"/>
        <c:noMultiLvlLbl val="0"/>
      </c:catAx>
      <c:valAx>
        <c:axId val="55935114"/>
        <c:scaling>
          <c:orientation val="minMax"/>
        </c:scaling>
        <c:axPos val="b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txPr>
          <a:bodyPr vert="horz" rot="180000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36715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76200</xdr:rowOff>
    </xdr:from>
    <xdr:to>
      <xdr:col>13</xdr:col>
      <xdr:colOff>428625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123825" y="76200"/>
        <a:ext cx="82296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14</xdr:col>
      <xdr:colOff>495300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114300" y="66675"/>
        <a:ext cx="89154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76200</xdr:rowOff>
    </xdr:from>
    <xdr:to>
      <xdr:col>13</xdr:col>
      <xdr:colOff>428625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123825" y="76200"/>
        <a:ext cx="82296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14</xdr:col>
      <xdr:colOff>495300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114300" y="66675"/>
        <a:ext cx="89154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workbookViewId="0" topLeftCell="A1">
      <selection activeCell="A1" sqref="A1"/>
    </sheetView>
  </sheetViews>
  <sheetFormatPr defaultColWidth="9.140625" defaultRowHeight="12.75"/>
  <cols>
    <col min="1" max="1" width="44.28125" style="0" customWidth="1"/>
    <col min="2" max="2" width="16.8515625" style="0" bestFit="1" customWidth="1"/>
    <col min="3" max="3" width="19.8515625" style="0" bestFit="1" customWidth="1"/>
    <col min="4" max="4" width="9.28125" style="0" bestFit="1" customWidth="1"/>
    <col min="5" max="5" width="19.8515625" style="0" bestFit="1" customWidth="1"/>
    <col min="6" max="6" width="9.28125" style="0" bestFit="1" customWidth="1"/>
  </cols>
  <sheetData>
    <row r="1" spans="1:6" ht="12.75">
      <c r="A1" s="2" t="s">
        <v>7</v>
      </c>
      <c r="B1" s="13" t="s">
        <v>20</v>
      </c>
      <c r="C1" s="3" t="s">
        <v>8</v>
      </c>
      <c r="D1" s="3" t="s">
        <v>10</v>
      </c>
      <c r="E1" s="13" t="s">
        <v>12</v>
      </c>
      <c r="F1" s="14" t="s">
        <v>10</v>
      </c>
    </row>
    <row r="2" spans="1:6" ht="13.5" thickBot="1">
      <c r="A2" s="10"/>
      <c r="B2" s="15" t="s">
        <v>19</v>
      </c>
      <c r="C2" s="11" t="s">
        <v>9</v>
      </c>
      <c r="D2" s="11"/>
      <c r="E2" s="15" t="s">
        <v>11</v>
      </c>
      <c r="F2" s="16"/>
    </row>
    <row r="3" spans="1:6" ht="12.75">
      <c r="A3" s="7" t="s">
        <v>0</v>
      </c>
      <c r="B3" s="17">
        <v>28260286</v>
      </c>
      <c r="C3" s="8">
        <v>576702523</v>
      </c>
      <c r="D3" s="9">
        <f>B3/C3</f>
        <v>0.049003229347758546</v>
      </c>
      <c r="E3" s="17">
        <v>566809161</v>
      </c>
      <c r="F3" s="18">
        <f>B3/E3</f>
        <v>0.04985855547948704</v>
      </c>
    </row>
    <row r="4" spans="1:6" ht="12.75">
      <c r="A4" s="4" t="s">
        <v>1</v>
      </c>
      <c r="B4" s="19">
        <v>7307607</v>
      </c>
      <c r="C4" s="1">
        <v>869445273</v>
      </c>
      <c r="D4" s="9">
        <f aca="true" t="shared" si="0" ref="D4:D10">B4/C4</f>
        <v>0.008404907389725954</v>
      </c>
      <c r="E4" s="19">
        <v>833945091</v>
      </c>
      <c r="F4" s="18">
        <f aca="true" t="shared" si="1" ref="F4:F10">B4/E4</f>
        <v>0.008762695624525236</v>
      </c>
    </row>
    <row r="5" spans="1:6" ht="12.75">
      <c r="A5" s="4" t="s">
        <v>2</v>
      </c>
      <c r="B5" s="19">
        <v>46899663</v>
      </c>
      <c r="C5" s="1">
        <v>11372972944</v>
      </c>
      <c r="D5" s="9">
        <f t="shared" si="0"/>
        <v>0.004123782165923704</v>
      </c>
      <c r="E5" s="19">
        <v>6467964209</v>
      </c>
      <c r="F5" s="18">
        <f t="shared" si="1"/>
        <v>0.007251070272581343</v>
      </c>
    </row>
    <row r="6" spans="1:6" ht="12.75">
      <c r="A6" s="4" t="s">
        <v>3</v>
      </c>
      <c r="B6" s="19">
        <v>1444619</v>
      </c>
      <c r="C6" s="1">
        <v>314296649</v>
      </c>
      <c r="D6" s="9">
        <f t="shared" si="0"/>
        <v>0.004596355082360423</v>
      </c>
      <c r="E6" s="19">
        <v>314296649</v>
      </c>
      <c r="F6" s="18">
        <f t="shared" si="1"/>
        <v>0.004596355082360423</v>
      </c>
    </row>
    <row r="7" spans="1:6" ht="12.75">
      <c r="A7" s="4" t="s">
        <v>4</v>
      </c>
      <c r="B7" s="19">
        <v>52657241</v>
      </c>
      <c r="C7" s="1">
        <v>4171849147</v>
      </c>
      <c r="D7" s="9">
        <f t="shared" si="0"/>
        <v>0.012622038607955447</v>
      </c>
      <c r="E7" s="19">
        <v>4171829000</v>
      </c>
      <c r="F7" s="18">
        <f t="shared" si="1"/>
        <v>0.012622099563524775</v>
      </c>
    </row>
    <row r="8" spans="1:6" ht="12.75">
      <c r="A8" s="4" t="s">
        <v>5</v>
      </c>
      <c r="B8" s="19">
        <v>60507743</v>
      </c>
      <c r="C8" s="1">
        <v>12014530482</v>
      </c>
      <c r="D8" s="9">
        <f t="shared" si="0"/>
        <v>0.005036213698958261</v>
      </c>
      <c r="E8" s="19">
        <v>11050155688</v>
      </c>
      <c r="F8" s="18">
        <f t="shared" si="1"/>
        <v>0.005475736696244818</v>
      </c>
    </row>
    <row r="9" spans="1:6" ht="13.5" thickBot="1">
      <c r="A9" s="5" t="s">
        <v>6</v>
      </c>
      <c r="B9" s="20">
        <v>17084676</v>
      </c>
      <c r="C9" s="6">
        <v>1395361147</v>
      </c>
      <c r="D9" s="12">
        <f t="shared" si="0"/>
        <v>0.01224390978402382</v>
      </c>
      <c r="E9" s="20">
        <v>1395361147</v>
      </c>
      <c r="F9" s="21">
        <f t="shared" si="1"/>
        <v>0.01224390978402382</v>
      </c>
    </row>
    <row r="10" spans="1:6" ht="14.25" thickBot="1">
      <c r="A10" s="22" t="s">
        <v>18</v>
      </c>
      <c r="B10" s="23">
        <v>214161835</v>
      </c>
      <c r="C10" s="24">
        <f>SUM(C3:C9)</f>
        <v>30715158165</v>
      </c>
      <c r="D10" s="25">
        <f t="shared" si="0"/>
        <v>0.006972512850154812</v>
      </c>
      <c r="E10" s="23">
        <f>SUM(E3:E9)</f>
        <v>24800360945</v>
      </c>
      <c r="F10" s="26">
        <f t="shared" si="1"/>
        <v>0.00863543218080369</v>
      </c>
    </row>
    <row r="12" ht="12.75">
      <c r="A12" s="27" t="s">
        <v>13</v>
      </c>
    </row>
    <row r="13" ht="12.75">
      <c r="A13" t="s">
        <v>17</v>
      </c>
    </row>
    <row r="14" ht="12.75">
      <c r="A14" t="s">
        <v>14</v>
      </c>
    </row>
    <row r="16" ht="12.75">
      <c r="A16" s="28" t="s">
        <v>16</v>
      </c>
    </row>
    <row r="18" ht="12.75">
      <c r="A18" t="s">
        <v>15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&amp;LDepartamento Econoômico
SINTRAJUD/SP&amp;C&amp;F
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32.7109375" style="0" customWidth="1"/>
    <col min="2" max="2" width="21.7109375" style="0" customWidth="1"/>
    <col min="3" max="4" width="19.8515625" style="0" bestFit="1" customWidth="1"/>
    <col min="5" max="5" width="18.7109375" style="0" bestFit="1" customWidth="1"/>
  </cols>
  <sheetData>
    <row r="1" spans="1:6" ht="12.75">
      <c r="A1" s="2" t="s">
        <v>7</v>
      </c>
      <c r="B1" s="13" t="s">
        <v>20</v>
      </c>
      <c r="C1" s="29" t="s">
        <v>23</v>
      </c>
      <c r="D1" s="29" t="s">
        <v>25</v>
      </c>
      <c r="E1" s="13" t="s">
        <v>21</v>
      </c>
      <c r="F1" s="14" t="s">
        <v>10</v>
      </c>
    </row>
    <row r="2" spans="1:6" ht="13.5" thickBot="1">
      <c r="A2" s="10"/>
      <c r="B2" s="15" t="s">
        <v>19</v>
      </c>
      <c r="C2" s="30" t="s">
        <v>24</v>
      </c>
      <c r="D2" s="30" t="s">
        <v>26</v>
      </c>
      <c r="E2" s="15" t="s">
        <v>22</v>
      </c>
      <c r="F2" s="16"/>
    </row>
    <row r="3" spans="1:6" ht="12.75">
      <c r="A3" s="7" t="s">
        <v>0</v>
      </c>
      <c r="B3" s="17">
        <v>28260286</v>
      </c>
      <c r="C3" s="31">
        <f>198392652-9542806</f>
        <v>188849846</v>
      </c>
      <c r="D3" s="31">
        <v>78539387</v>
      </c>
      <c r="E3" s="17">
        <f>C3+D3</f>
        <v>267389233</v>
      </c>
      <c r="F3" s="18">
        <f>B3/E3</f>
        <v>0.1056896931971827</v>
      </c>
    </row>
    <row r="4" spans="1:6" ht="12.75">
      <c r="A4" s="4" t="s">
        <v>1</v>
      </c>
      <c r="B4" s="19">
        <v>7307607</v>
      </c>
      <c r="C4" s="32">
        <f>150443812-751752-26000</f>
        <v>149666060</v>
      </c>
      <c r="D4" s="32">
        <v>14385002</v>
      </c>
      <c r="E4" s="19">
        <f aca="true" t="shared" si="0" ref="E4:E9">C4+D4</f>
        <v>164051062</v>
      </c>
      <c r="F4" s="18">
        <f aca="true" t="shared" si="1" ref="F4:F10">B4/E4</f>
        <v>0.044544710109831534</v>
      </c>
    </row>
    <row r="5" spans="1:6" ht="12.75">
      <c r="A5" s="4" t="s">
        <v>2</v>
      </c>
      <c r="B5" s="19">
        <v>46899663</v>
      </c>
      <c r="C5" s="32">
        <f>2363325642-1337353968-110086787</f>
        <v>915884887</v>
      </c>
      <c r="D5" s="32">
        <v>199173709</v>
      </c>
      <c r="E5" s="19">
        <f t="shared" si="0"/>
        <v>1115058596</v>
      </c>
      <c r="F5" s="18">
        <f t="shared" si="1"/>
        <v>0.04206026765610441</v>
      </c>
    </row>
    <row r="6" spans="1:6" ht="12.75">
      <c r="A6" s="4" t="s">
        <v>3</v>
      </c>
      <c r="B6" s="19">
        <v>1444619</v>
      </c>
      <c r="C6" s="32">
        <v>34714244</v>
      </c>
      <c r="D6" s="32">
        <v>10665686</v>
      </c>
      <c r="E6" s="19">
        <f t="shared" si="0"/>
        <v>45379930</v>
      </c>
      <c r="F6" s="18">
        <f t="shared" si="1"/>
        <v>0.03183387457847555</v>
      </c>
    </row>
    <row r="7" spans="1:6" ht="12.75">
      <c r="A7" s="4" t="s">
        <v>4</v>
      </c>
      <c r="B7" s="19">
        <v>52657241</v>
      </c>
      <c r="C7" s="32">
        <f>926247293-20147</f>
        <v>926227146</v>
      </c>
      <c r="D7" s="32">
        <v>161166294</v>
      </c>
      <c r="E7" s="19">
        <f t="shared" si="0"/>
        <v>1087393440</v>
      </c>
      <c r="F7" s="18">
        <f t="shared" si="1"/>
        <v>0.048425196495575695</v>
      </c>
    </row>
    <row r="8" spans="1:6" ht="12.75">
      <c r="A8" s="4" t="s">
        <v>5</v>
      </c>
      <c r="B8" s="19">
        <v>60507743</v>
      </c>
      <c r="C8" s="32">
        <v>950295018</v>
      </c>
      <c r="D8" s="32">
        <v>205819139</v>
      </c>
      <c r="E8" s="19">
        <f t="shared" si="0"/>
        <v>1156114157</v>
      </c>
      <c r="F8" s="18">
        <f t="shared" si="1"/>
        <v>0.05233716984922277</v>
      </c>
    </row>
    <row r="9" spans="1:6" ht="13.5" thickBot="1">
      <c r="A9" s="5" t="s">
        <v>6</v>
      </c>
      <c r="B9" s="20">
        <v>17084676</v>
      </c>
      <c r="C9" s="33">
        <v>163758355</v>
      </c>
      <c r="D9" s="33">
        <v>62995997</v>
      </c>
      <c r="E9" s="20">
        <f t="shared" si="0"/>
        <v>226754352</v>
      </c>
      <c r="F9" s="21">
        <f t="shared" si="1"/>
        <v>0.07534442381948198</v>
      </c>
    </row>
    <row r="10" spans="1:6" ht="14.25" thickBot="1">
      <c r="A10" s="22" t="s">
        <v>18</v>
      </c>
      <c r="B10" s="23">
        <v>214161835</v>
      </c>
      <c r="C10" s="24">
        <f>SUM(C3:C9)</f>
        <v>3329395556</v>
      </c>
      <c r="D10" s="24">
        <f>SUM(D3:D9)</f>
        <v>732745214</v>
      </c>
      <c r="E10" s="23">
        <f>SUM(E3:E9)</f>
        <v>4062140770</v>
      </c>
      <c r="F10" s="26">
        <f t="shared" si="1"/>
        <v>0.05272142132090612</v>
      </c>
    </row>
    <row r="12" ht="12.75">
      <c r="A12" s="27" t="s">
        <v>13</v>
      </c>
    </row>
    <row r="13" ht="12.75">
      <c r="A13" t="s">
        <v>27</v>
      </c>
    </row>
    <row r="14" ht="12.75">
      <c r="A14" t="s">
        <v>14</v>
      </c>
    </row>
    <row r="15" ht="12.75">
      <c r="A15" t="s">
        <v>29</v>
      </c>
    </row>
    <row r="16" ht="12.75">
      <c r="A16" t="s">
        <v>30</v>
      </c>
    </row>
    <row r="17" ht="12.75">
      <c r="A17" t="s">
        <v>28</v>
      </c>
    </row>
    <row r="19" ht="12.75">
      <c r="A19" s="28" t="s">
        <v>16</v>
      </c>
    </row>
    <row r="21" ht="12.75">
      <c r="A21" t="s">
        <v>15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&amp;LDepartamento Econoômico
SINTRAJUD/SP&amp;C&amp;F
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8:A28"/>
  <sheetViews>
    <sheetView workbookViewId="0" topLeftCell="A1">
      <selection activeCell="A1" sqref="A1"/>
    </sheetView>
  </sheetViews>
  <sheetFormatPr defaultColWidth="9.140625" defaultRowHeight="12.75"/>
  <sheetData>
    <row r="28" ht="12.75">
      <c r="A28" t="s">
        <v>15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&amp;LDepartamento Econômico
SINTRAJUD/SP&amp;C&amp;F</oddHead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4:A34"/>
  <sheetViews>
    <sheetView workbookViewId="0" topLeftCell="A1">
      <selection activeCell="A1" sqref="A1"/>
    </sheetView>
  </sheetViews>
  <sheetFormatPr defaultColWidth="9.140625" defaultRowHeight="12.75"/>
  <sheetData>
    <row r="34" ht="12.75">
      <c r="A34" t="s">
        <v>15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2"/>
  <headerFooter alignWithMargins="0">
    <oddHeader>&amp;LDepartamento Econômico
SINTRAJUD/SP&amp;C&amp;F</oddHeader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8:A28"/>
  <sheetViews>
    <sheetView workbookViewId="0" topLeftCell="A1">
      <selection activeCell="A1" sqref="A1"/>
    </sheetView>
  </sheetViews>
  <sheetFormatPr defaultColWidth="9.140625" defaultRowHeight="12.75"/>
  <sheetData>
    <row r="28" ht="12.75">
      <c r="A28" t="s">
        <v>15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&amp;LDepartamento Econômico
SINTRAJUD/SP&amp;C&amp;F</oddHeader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4:A34"/>
  <sheetViews>
    <sheetView workbookViewId="0" topLeftCell="A1">
      <selection activeCell="P3" sqref="P3"/>
    </sheetView>
  </sheetViews>
  <sheetFormatPr defaultColWidth="9.140625" defaultRowHeight="12.75"/>
  <sheetData>
    <row r="34" ht="12.75">
      <c r="A34" t="s">
        <v>15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2"/>
  <headerFooter alignWithMargins="0">
    <oddHeader>&amp;LDepartamento Econômico
SINTRAJUD/SP&amp;C&amp;F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Washington</dc:creator>
  <cp:keywords/>
  <dc:description/>
  <cp:lastModifiedBy>imprensa</cp:lastModifiedBy>
  <cp:lastPrinted>2009-04-22T16:39:47Z</cp:lastPrinted>
  <dcterms:created xsi:type="dcterms:W3CDTF">2009-04-16T18:52:53Z</dcterms:created>
  <dcterms:modified xsi:type="dcterms:W3CDTF">2009-05-12T15:42:51Z</dcterms:modified>
  <cp:category/>
  <cp:version/>
  <cp:contentType/>
  <cp:contentStatus/>
</cp:coreProperties>
</file>